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45" windowWidth="19080" windowHeight="12045" tabRatio="797"/>
  </bookViews>
  <sheets>
    <sheet name="第６表_経理状況" sheetId="1" r:id="rId1"/>
    <sheet name="第７表_科目別収支状況（県）" sheetId="7" r:id="rId2"/>
    <sheet name="第８表_賦課徴収状況" sheetId="4" r:id="rId3"/>
  </sheets>
  <externalReferences>
    <externalReference r:id="rId4"/>
    <externalReference r:id="rId5"/>
    <externalReference r:id="rId6"/>
    <externalReference r:id="rId7"/>
  </externalReferences>
  <definedNames>
    <definedName name="a">[1]Sheet1!$D$94</definedName>
    <definedName name="aa">[1]Sheet1!$D$90</definedName>
    <definedName name="b_nendo">[2]Sheet1!$D$91</definedName>
    <definedName name="bb_nendo">[2]Sheet1!$D$92</definedName>
    <definedName name="bbb_nendo">[3]Sheet1!$D$93</definedName>
    <definedName name="bbbb_nendo">[3]Sheet1!$D$94</definedName>
    <definedName name="dir_y">[4]Sheet1!$B$84</definedName>
    <definedName name="gengou">[2]Sheet1!$B$89</definedName>
    <definedName name="nen">[4]Sheet1!$B$90</definedName>
    <definedName name="nendo">[3]Sheet1!$D$90</definedName>
    <definedName name="print_a">#REF!</definedName>
    <definedName name="_xlnm.Print_Area" localSheetId="0">第６表_経理状況!$B$3:$H$44,第６表_経理状況!$J$3:$Q$44,第６表_経理状況!$S$3:$Z$44,第６表_経理状況!$AB$3:$AK$44,第６表_経理状況!$AM$3:$AW$44</definedName>
    <definedName name="_xlnm.Print_Area" localSheetId="1">'第７表_科目別収支状況（県）'!$B$3:$H$42,'第７表_科目別収支状況（県）'!$J$3:$O$32</definedName>
    <definedName name="_xlnm.Print_Area" localSheetId="2">第８表_賦課徴収状況!$B$3:$J$44,第８表_賦課徴収状況!$L$3:$R$44,第８表_賦課徴収状況!$T$3:$AB$44,第８表_賦課徴収状況!$AD$3:$AJ$44,第８表_賦課徴収状況!$AL$3:$AT$44,第８表_賦課徴収状況!$AV$3:$BB$44,第８表_賦課徴収状況!$BD$3:$BN$39,第８表_賦課徴収状況!$BP$3:$BU$39,第８表_賦課徴収状況!$BW$3:$CD$44</definedName>
    <definedName name="print_b">#REF!</definedName>
    <definedName name="print_c">#REF!</definedName>
    <definedName name="print_d">#REF!</definedName>
    <definedName name="print_e">#REF!</definedName>
    <definedName name="print_f">#REF!</definedName>
    <definedName name="print_g">#REF!</definedName>
    <definedName name="print_h">#REF!</definedName>
    <definedName name="shift">[4]Sheet1!$B$88</definedName>
  </definedNames>
  <calcPr calcId="145621"/>
</workbook>
</file>

<file path=xl/calcChain.xml><?xml version="1.0" encoding="utf-8"?>
<calcChain xmlns="http://schemas.openxmlformats.org/spreadsheetml/2006/main">
  <c r="E35" i="7" l="1"/>
  <c r="L29" i="7"/>
  <c r="E24" i="7"/>
  <c r="L23" i="7"/>
  <c r="L20" i="7"/>
  <c r="E18" i="7"/>
  <c r="L16" i="7"/>
  <c r="L13" i="7"/>
  <c r="L10" i="7"/>
  <c r="E10" i="7"/>
  <c r="E12" i="7" s="1"/>
  <c r="E25" i="7" l="1"/>
  <c r="E40" i="7" s="1"/>
  <c r="F18" i="7" s="1"/>
  <c r="L32" i="7"/>
  <c r="M13" i="7"/>
  <c r="M17" i="7"/>
  <c r="M20" i="7"/>
  <c r="M11" i="7"/>
  <c r="M14" i="7"/>
  <c r="M27" i="7"/>
  <c r="M32" i="7"/>
  <c r="M24" i="7"/>
  <c r="M31" i="7"/>
  <c r="M15" i="7"/>
  <c r="M18" i="7"/>
  <c r="M28" i="7" l="1"/>
  <c r="M12" i="7"/>
  <c r="M16" i="7"/>
  <c r="M9" i="7"/>
  <c r="M21" i="7"/>
  <c r="M25" i="7"/>
  <c r="M30" i="7"/>
  <c r="M29" i="7"/>
  <c r="M26" i="7"/>
  <c r="M7" i="7"/>
  <c r="M8" i="7"/>
  <c r="M19" i="7"/>
  <c r="M22" i="7"/>
  <c r="M23" i="7"/>
  <c r="M10" i="7"/>
  <c r="F40" i="7"/>
  <c r="F37" i="7"/>
  <c r="F34" i="7"/>
  <c r="F32" i="7"/>
  <c r="F30" i="7"/>
  <c r="F22" i="7"/>
  <c r="F17" i="7"/>
  <c r="F36" i="7"/>
  <c r="F33" i="7"/>
  <c r="F28" i="7"/>
  <c r="F26" i="7"/>
  <c r="F20" i="7"/>
  <c r="F15" i="7"/>
  <c r="F9" i="7"/>
  <c r="F7" i="7"/>
  <c r="F13" i="7"/>
  <c r="E41" i="7"/>
  <c r="F39" i="7"/>
  <c r="F31" i="7"/>
  <c r="F23" i="7"/>
  <c r="F21" i="7"/>
  <c r="F38" i="7"/>
  <c r="F29" i="7"/>
  <c r="F27" i="7"/>
  <c r="F19" i="7"/>
  <c r="F16" i="7"/>
  <c r="F14" i="7"/>
  <c r="F11" i="7"/>
  <c r="F8" i="7"/>
  <c r="F10" i="7"/>
  <c r="F12" i="7"/>
  <c r="F24" i="7"/>
  <c r="F35" i="7"/>
  <c r="F25" i="7"/>
</calcChain>
</file>

<file path=xl/sharedStrings.xml><?xml version="1.0" encoding="utf-8"?>
<sst xmlns="http://schemas.openxmlformats.org/spreadsheetml/2006/main" count="1059" uniqueCount="219">
  <si>
    <t>宮崎市</t>
  </si>
  <si>
    <t>都城市</t>
  </si>
  <si>
    <t>延岡市</t>
  </si>
  <si>
    <t>日南市</t>
  </si>
  <si>
    <t>小林市</t>
  </si>
  <si>
    <t>日向市</t>
  </si>
  <si>
    <t>串間市</t>
  </si>
  <si>
    <t>西都市</t>
  </si>
  <si>
    <t>えびの市</t>
  </si>
  <si>
    <t>三股町</t>
  </si>
  <si>
    <t>高原町</t>
  </si>
  <si>
    <t>国富町</t>
  </si>
  <si>
    <t>綾町</t>
  </si>
  <si>
    <t>高鍋町</t>
  </si>
  <si>
    <t>新富町</t>
  </si>
  <si>
    <t>西米良村</t>
  </si>
  <si>
    <t>木城町</t>
  </si>
  <si>
    <t>川南町</t>
  </si>
  <si>
    <t>都農町</t>
  </si>
  <si>
    <t>門川町</t>
  </si>
  <si>
    <t>諸塚村</t>
  </si>
  <si>
    <t>椎葉村</t>
  </si>
  <si>
    <t>高千穂町</t>
  </si>
  <si>
    <t>日之影町</t>
  </si>
  <si>
    <t>五ヶ瀬町</t>
  </si>
  <si>
    <t>組合計</t>
  </si>
  <si>
    <t>医師国保組合</t>
  </si>
  <si>
    <t>歯科国保組合</t>
  </si>
  <si>
    <t>県合計</t>
  </si>
  <si>
    <t>第６表  経理状況</t>
    <rPh sb="0" eb="1">
      <t>ダイ</t>
    </rPh>
    <rPh sb="2" eb="3">
      <t>ヒョウ</t>
    </rPh>
    <rPh sb="5" eb="7">
      <t>ケイリ</t>
    </rPh>
    <rPh sb="7" eb="9">
      <t>ジョウキョウ</t>
    </rPh>
    <phoneticPr fontId="4"/>
  </si>
  <si>
    <t>(1)収入の部</t>
    <rPh sb="3" eb="5">
      <t>シュウニュウ</t>
    </rPh>
    <rPh sb="6" eb="7">
      <t>ブ</t>
    </rPh>
    <phoneticPr fontId="4"/>
  </si>
  <si>
    <t>(単位：円)</t>
    <rPh sb="1" eb="3">
      <t>タンイ</t>
    </rPh>
    <rPh sb="4" eb="5">
      <t>エン</t>
    </rPh>
    <phoneticPr fontId="4"/>
  </si>
  <si>
    <t>収入の部(単位：円)</t>
    <rPh sb="3" eb="4">
      <t>ブ</t>
    </rPh>
    <rPh sb="5" eb="7">
      <t>タンイ</t>
    </rPh>
    <rPh sb="8" eb="9">
      <t>エン</t>
    </rPh>
    <phoneticPr fontId="4"/>
  </si>
  <si>
    <t>(２)支出の部</t>
    <rPh sb="3" eb="5">
      <t>シシュツ</t>
    </rPh>
    <rPh sb="6" eb="7">
      <t>ブ</t>
    </rPh>
    <phoneticPr fontId="4"/>
  </si>
  <si>
    <t>支出の部(単位：円)</t>
    <rPh sb="5" eb="7">
      <t>タンイ</t>
    </rPh>
    <rPh sb="8" eb="9">
      <t>エン</t>
    </rPh>
    <phoneticPr fontId="4"/>
  </si>
  <si>
    <t>(3)収支差引額</t>
    <rPh sb="3" eb="5">
      <t>シュウシ</t>
    </rPh>
    <rPh sb="5" eb="7">
      <t>サシヒキ</t>
    </rPh>
    <rPh sb="7" eb="8">
      <t>ガク</t>
    </rPh>
    <phoneticPr fontId="4"/>
  </si>
  <si>
    <t>(4)基金保有額</t>
    <rPh sb="3" eb="5">
      <t>キキン</t>
    </rPh>
    <rPh sb="5" eb="8">
      <t>ホユウガク</t>
    </rPh>
    <phoneticPr fontId="4"/>
  </si>
  <si>
    <t>保険給付費</t>
    <rPh sb="0" eb="4">
      <t>ホケンキュウフ</t>
    </rPh>
    <rPh sb="4" eb="5">
      <t>ヒ</t>
    </rPh>
    <phoneticPr fontId="4"/>
  </si>
  <si>
    <t>保険者</t>
    <rPh sb="0" eb="3">
      <t>ホケンシャ</t>
    </rPh>
    <phoneticPr fontId="4"/>
  </si>
  <si>
    <t>国庫支出金</t>
    <rPh sb="0" eb="5">
      <t>コッコシシュツキン</t>
    </rPh>
    <phoneticPr fontId="4"/>
  </si>
  <si>
    <t>繰越金</t>
    <rPh sb="0" eb="3">
      <t>クリコシキン</t>
    </rPh>
    <phoneticPr fontId="4"/>
  </si>
  <si>
    <t>合計</t>
    <rPh sb="0" eb="2">
      <t>ゴウケイ</t>
    </rPh>
    <phoneticPr fontId="4"/>
  </si>
  <si>
    <t>総務費</t>
    <rPh sb="0" eb="3">
      <t>ソウムヒ</t>
    </rPh>
    <phoneticPr fontId="4"/>
  </si>
  <si>
    <t>一般被保険者分</t>
    <rPh sb="0" eb="2">
      <t>イッパン</t>
    </rPh>
    <rPh sb="2" eb="6">
      <t>ヒホケンシャ</t>
    </rPh>
    <rPh sb="6" eb="7">
      <t>ブン</t>
    </rPh>
    <phoneticPr fontId="4"/>
  </si>
  <si>
    <t>退職被保険者等分</t>
    <rPh sb="0" eb="2">
      <t>タイショク</t>
    </rPh>
    <rPh sb="2" eb="6">
      <t>ヒホケンシャ</t>
    </rPh>
    <rPh sb="6" eb="7">
      <t>トウ</t>
    </rPh>
    <rPh sb="7" eb="8">
      <t>ブン</t>
    </rPh>
    <phoneticPr fontId="4"/>
  </si>
  <si>
    <t>審査支払</t>
    <rPh sb="0" eb="2">
      <t>シンサ</t>
    </rPh>
    <rPh sb="2" eb="4">
      <t>シハライ</t>
    </rPh>
    <phoneticPr fontId="4"/>
  </si>
  <si>
    <t>介護納付金</t>
    <rPh sb="0" eb="2">
      <t>カイゴ</t>
    </rPh>
    <rPh sb="2" eb="5">
      <t>ノウフキン</t>
    </rPh>
    <phoneticPr fontId="4"/>
  </si>
  <si>
    <t>保健事業費</t>
    <rPh sb="0" eb="2">
      <t>ホケン</t>
    </rPh>
    <rPh sb="2" eb="4">
      <t>ジギョウ</t>
    </rPh>
    <rPh sb="4" eb="5">
      <t>ヒ</t>
    </rPh>
    <phoneticPr fontId="4"/>
  </si>
  <si>
    <t>その他の支出</t>
    <rPh sb="0" eb="3">
      <t>ソノタ</t>
    </rPh>
    <rPh sb="4" eb="6">
      <t>シシュツ</t>
    </rPh>
    <phoneticPr fontId="4"/>
  </si>
  <si>
    <t>支出合計</t>
    <rPh sb="0" eb="2">
      <t>シシュツ</t>
    </rPh>
    <rPh sb="2" eb="4">
      <t>ゴウケイ</t>
    </rPh>
    <phoneticPr fontId="4"/>
  </si>
  <si>
    <t>収支差引額</t>
    <rPh sb="0" eb="2">
      <t>シュウシ</t>
    </rPh>
    <rPh sb="2" eb="4">
      <t>サシヒキ</t>
    </rPh>
    <rPh sb="4" eb="5">
      <t>ガク</t>
    </rPh>
    <phoneticPr fontId="4"/>
  </si>
  <si>
    <t>基金保有額</t>
    <rPh sb="0" eb="2">
      <t>キキン</t>
    </rPh>
    <rPh sb="2" eb="5">
      <t>ホユウガク</t>
    </rPh>
    <phoneticPr fontId="4"/>
  </si>
  <si>
    <t>療養給付費</t>
    <rPh sb="0" eb="2">
      <t>リョウヨウ</t>
    </rPh>
    <rPh sb="2" eb="4">
      <t>キュウフ</t>
    </rPh>
    <rPh sb="4" eb="5">
      <t>ヒ</t>
    </rPh>
    <phoneticPr fontId="4"/>
  </si>
  <si>
    <t>療養費</t>
    <rPh sb="0" eb="3">
      <t>リョウヨウヒ</t>
    </rPh>
    <phoneticPr fontId="4"/>
  </si>
  <si>
    <t>高額療養費</t>
    <rPh sb="0" eb="2">
      <t>コウガク</t>
    </rPh>
    <rPh sb="2" eb="5">
      <t>リョウヨウヒ</t>
    </rPh>
    <phoneticPr fontId="4"/>
  </si>
  <si>
    <t>高額介護合算療養費</t>
    <rPh sb="0" eb="2">
      <t>コウガク</t>
    </rPh>
    <rPh sb="2" eb="4">
      <t>カイゴ</t>
    </rPh>
    <rPh sb="4" eb="6">
      <t>ガッサン</t>
    </rPh>
    <rPh sb="6" eb="9">
      <t>リョウヨウヒ</t>
    </rPh>
    <phoneticPr fontId="4"/>
  </si>
  <si>
    <t>その他</t>
    <rPh sb="0" eb="3">
      <t>ソノタ</t>
    </rPh>
    <phoneticPr fontId="4"/>
  </si>
  <si>
    <t>計</t>
    <rPh sb="0" eb="1">
      <t>ケイ</t>
    </rPh>
    <phoneticPr fontId="4"/>
  </si>
  <si>
    <t>療養給付費・療養費</t>
    <rPh sb="0" eb="2">
      <t>リョウヨウ</t>
    </rPh>
    <rPh sb="2" eb="4">
      <t>キュウフ</t>
    </rPh>
    <rPh sb="4" eb="5">
      <t>ヒ</t>
    </rPh>
    <rPh sb="6" eb="9">
      <t>リョウヨウヒ</t>
    </rPh>
    <phoneticPr fontId="4"/>
  </si>
  <si>
    <t>手数料</t>
    <rPh sb="0" eb="3">
      <t>テスウリョウ</t>
    </rPh>
    <phoneticPr fontId="4"/>
  </si>
  <si>
    <t>一般分</t>
    <rPh sb="0" eb="2">
      <t>イッパン</t>
    </rPh>
    <rPh sb="2" eb="3">
      <t>ブン</t>
    </rPh>
    <phoneticPr fontId="4"/>
  </si>
  <si>
    <t>美郷町</t>
  </si>
  <si>
    <t>(1)収納状況</t>
    <rPh sb="3" eb="5">
      <t>シュウノウ</t>
    </rPh>
    <rPh sb="5" eb="7">
      <t>ジョウキョウ</t>
    </rPh>
    <phoneticPr fontId="4"/>
  </si>
  <si>
    <t>一般被保険者(単位：円、％)</t>
    <rPh sb="0" eb="2">
      <t>イッパン</t>
    </rPh>
    <rPh sb="2" eb="6">
      <t>ヒホケンシャ</t>
    </rPh>
    <rPh sb="7" eb="9">
      <t>タンイ</t>
    </rPh>
    <rPh sb="10" eb="11">
      <t>エン</t>
    </rPh>
    <phoneticPr fontId="4"/>
  </si>
  <si>
    <t>退職被保険者等(単位：円、％)</t>
    <rPh sb="0" eb="2">
      <t>タイショク</t>
    </rPh>
    <rPh sb="2" eb="3">
      <t>ヒ</t>
    </rPh>
    <rPh sb="3" eb="6">
      <t>ヒホケンシャ</t>
    </rPh>
    <rPh sb="6" eb="7">
      <t>トウ</t>
    </rPh>
    <rPh sb="8" eb="10">
      <t>タンイ</t>
    </rPh>
    <rPh sb="11" eb="12">
      <t>エン</t>
    </rPh>
    <phoneticPr fontId="4"/>
  </si>
  <si>
    <t>退職被保険者等(単位：円、％)</t>
    <rPh sb="0" eb="2">
      <t>タイショク</t>
    </rPh>
    <rPh sb="2" eb="6">
      <t>ヒホケンシャ</t>
    </rPh>
    <rPh sb="6" eb="7">
      <t>トウ</t>
    </rPh>
    <rPh sb="8" eb="10">
      <t>タンイ</t>
    </rPh>
    <rPh sb="11" eb="12">
      <t>エン</t>
    </rPh>
    <phoneticPr fontId="4"/>
  </si>
  <si>
    <t>合計(単位：円、％)</t>
    <rPh sb="0" eb="2">
      <t>ゴウケイ</t>
    </rPh>
    <rPh sb="3" eb="5">
      <t>タンイ</t>
    </rPh>
    <rPh sb="6" eb="7">
      <t>エン</t>
    </rPh>
    <phoneticPr fontId="4"/>
  </si>
  <si>
    <t>(2)賦課状況</t>
    <rPh sb="3" eb="7">
      <t>フカジョウキョウ</t>
    </rPh>
    <phoneticPr fontId="4"/>
  </si>
  <si>
    <t>(3) １世帯(被保険者)当たり保険税(料)</t>
    <rPh sb="5" eb="7">
      <t>セタイ</t>
    </rPh>
    <rPh sb="8" eb="12">
      <t>ヒホケンシャ</t>
    </rPh>
    <rPh sb="13" eb="14">
      <t>ア</t>
    </rPh>
    <rPh sb="16" eb="18">
      <t>ホケン</t>
    </rPh>
    <rPh sb="18" eb="19">
      <t>ゼイ</t>
    </rPh>
    <rPh sb="20" eb="21">
      <t>リョウ</t>
    </rPh>
    <phoneticPr fontId="4"/>
  </si>
  <si>
    <t>現年度分</t>
    <rPh sb="0" eb="1">
      <t>ゲン</t>
    </rPh>
    <rPh sb="1" eb="2">
      <t>トシ</t>
    </rPh>
    <rPh sb="2" eb="3">
      <t>タビ</t>
    </rPh>
    <rPh sb="3" eb="4">
      <t>ブン</t>
    </rPh>
    <phoneticPr fontId="4"/>
  </si>
  <si>
    <t>滞納繰越分</t>
    <rPh sb="0" eb="1">
      <t>トドコオ</t>
    </rPh>
    <rPh sb="1" eb="2">
      <t>オサム</t>
    </rPh>
    <rPh sb="2" eb="3">
      <t>グリ</t>
    </rPh>
    <rPh sb="3" eb="4">
      <t>コシ</t>
    </rPh>
    <rPh sb="4" eb="5">
      <t>ブン</t>
    </rPh>
    <phoneticPr fontId="4"/>
  </si>
  <si>
    <t xml:space="preserve"> 参考</t>
    <rPh sb="1" eb="2">
      <t>サン</t>
    </rPh>
    <rPh sb="2" eb="3">
      <t>コウ</t>
    </rPh>
    <phoneticPr fontId="4"/>
  </si>
  <si>
    <t>医　療　分</t>
    <rPh sb="0" eb="1">
      <t>イ</t>
    </rPh>
    <rPh sb="2" eb="3">
      <t>リョウ</t>
    </rPh>
    <rPh sb="4" eb="5">
      <t>ブン</t>
    </rPh>
    <phoneticPr fontId="4"/>
  </si>
  <si>
    <t>後　期　分</t>
    <rPh sb="0" eb="1">
      <t>ゴ</t>
    </rPh>
    <rPh sb="2" eb="3">
      <t>キ</t>
    </rPh>
    <rPh sb="4" eb="5">
      <t>ブン</t>
    </rPh>
    <phoneticPr fontId="4"/>
  </si>
  <si>
    <t>介　護　分</t>
    <rPh sb="0" eb="1">
      <t>カイ</t>
    </rPh>
    <rPh sb="2" eb="3">
      <t>ゴ</t>
    </rPh>
    <rPh sb="4" eb="5">
      <t>ブン</t>
    </rPh>
    <phoneticPr fontId="4"/>
  </si>
  <si>
    <t>保険税(料)</t>
    <rPh sb="0" eb="2">
      <t>ホケン</t>
    </rPh>
    <rPh sb="2" eb="3">
      <t>ゼイ</t>
    </rPh>
    <rPh sb="4" eb="5">
      <t>リョウ</t>
    </rPh>
    <phoneticPr fontId="4"/>
  </si>
  <si>
    <t>保険税(料)の調定額(円)</t>
    <rPh sb="0" eb="2">
      <t>ホケン</t>
    </rPh>
    <rPh sb="2" eb="3">
      <t>ゼイ</t>
    </rPh>
    <rPh sb="4" eb="5">
      <t>リョウ</t>
    </rPh>
    <rPh sb="7" eb="10">
      <t>チョウテイガク</t>
    </rPh>
    <phoneticPr fontId="4"/>
  </si>
  <si>
    <t>居所不明者分</t>
    <rPh sb="0" eb="1">
      <t>イ</t>
    </rPh>
    <rPh sb="1" eb="2">
      <t>ショ</t>
    </rPh>
    <rPh sb="2" eb="5">
      <t>フメイシャ</t>
    </rPh>
    <rPh sb="5" eb="6">
      <t>ブン</t>
    </rPh>
    <phoneticPr fontId="4"/>
  </si>
  <si>
    <t>収納率</t>
    <rPh sb="0" eb="2">
      <t>シュウノウ</t>
    </rPh>
    <rPh sb="2" eb="3">
      <t>リツ</t>
    </rPh>
    <phoneticPr fontId="4"/>
  </si>
  <si>
    <t>現年度分収納率</t>
    <rPh sb="0" eb="1">
      <t>ゲン</t>
    </rPh>
    <rPh sb="1" eb="4">
      <t>ネンドブン</t>
    </rPh>
    <rPh sb="4" eb="6">
      <t>シュウノウ</t>
    </rPh>
    <rPh sb="6" eb="7">
      <t>リツ</t>
    </rPh>
    <phoneticPr fontId="4"/>
  </si>
  <si>
    <t>税　　率</t>
    <rPh sb="0" eb="1">
      <t>ゼイ</t>
    </rPh>
    <rPh sb="3" eb="4">
      <t>リツ</t>
    </rPh>
    <phoneticPr fontId="4"/>
  </si>
  <si>
    <t>現年度分調定額</t>
    <rPh sb="0" eb="1">
      <t>ゲン</t>
    </rPh>
    <rPh sb="1" eb="2">
      <t>トシ</t>
    </rPh>
    <rPh sb="2" eb="3">
      <t>タビ</t>
    </rPh>
    <rPh sb="3" eb="4">
      <t>ブン</t>
    </rPh>
    <rPh sb="4" eb="5">
      <t>チョウ</t>
    </rPh>
    <rPh sb="5" eb="7">
      <t>テイガク</t>
    </rPh>
    <phoneticPr fontId="4"/>
  </si>
  <si>
    <t>世帯数</t>
    <rPh sb="0" eb="2">
      <t>セタイ</t>
    </rPh>
    <rPh sb="2" eb="3">
      <t>スウ</t>
    </rPh>
    <phoneticPr fontId="4"/>
  </si>
  <si>
    <t>被保険者数</t>
    <rPh sb="0" eb="4">
      <t>ヒホケンシャ</t>
    </rPh>
    <rPh sb="4" eb="5">
      <t>スウ</t>
    </rPh>
    <phoneticPr fontId="4"/>
  </si>
  <si>
    <t>被保険者1人当たり</t>
    <rPh sb="0" eb="4">
      <t>ヒホケンシャ</t>
    </rPh>
    <rPh sb="4" eb="6">
      <t>１ニン</t>
    </rPh>
    <rPh sb="6" eb="7">
      <t>ア</t>
    </rPh>
    <phoneticPr fontId="4"/>
  </si>
  <si>
    <t>調定額</t>
    <rPh sb="0" eb="1">
      <t>チョウ</t>
    </rPh>
    <rPh sb="1" eb="2">
      <t>サダム</t>
    </rPh>
    <rPh sb="2" eb="3">
      <t>ガク</t>
    </rPh>
    <phoneticPr fontId="4"/>
  </si>
  <si>
    <t>所得割</t>
    <rPh sb="0" eb="1">
      <t>トコロ</t>
    </rPh>
    <rPh sb="1" eb="2">
      <t>エ</t>
    </rPh>
    <rPh sb="2" eb="3">
      <t>ワリ</t>
    </rPh>
    <phoneticPr fontId="4"/>
  </si>
  <si>
    <t>資産割</t>
    <rPh sb="0" eb="1">
      <t>シ</t>
    </rPh>
    <rPh sb="1" eb="2">
      <t>サン</t>
    </rPh>
    <rPh sb="2" eb="3">
      <t>ワリ</t>
    </rPh>
    <phoneticPr fontId="4"/>
  </si>
  <si>
    <t>均等割</t>
    <rPh sb="0" eb="1">
      <t>ヒトシ</t>
    </rPh>
    <rPh sb="1" eb="2">
      <t>トウ</t>
    </rPh>
    <rPh sb="2" eb="3">
      <t>ワリ</t>
    </rPh>
    <phoneticPr fontId="4"/>
  </si>
  <si>
    <t>平等割</t>
    <rPh sb="0" eb="1">
      <t>ヒラ</t>
    </rPh>
    <rPh sb="1" eb="2">
      <t>トウ</t>
    </rPh>
    <rPh sb="2" eb="3">
      <t>ワリ</t>
    </rPh>
    <phoneticPr fontId="4"/>
  </si>
  <si>
    <t>(円)</t>
    <rPh sb="1" eb="2">
      <t>エン</t>
    </rPh>
    <phoneticPr fontId="4"/>
  </si>
  <si>
    <t>(世帯)</t>
    <rPh sb="1" eb="3">
      <t>セタイ</t>
    </rPh>
    <phoneticPr fontId="4"/>
  </si>
  <si>
    <t>(人)</t>
    <rPh sb="1" eb="2">
      <t>ニン</t>
    </rPh>
    <phoneticPr fontId="4"/>
  </si>
  <si>
    <t>当たり</t>
    <rPh sb="0" eb="1">
      <t>ア</t>
    </rPh>
    <phoneticPr fontId="4"/>
  </si>
  <si>
    <t>退職等分</t>
    <rPh sb="0" eb="2">
      <t>タイショク</t>
    </rPh>
    <rPh sb="2" eb="3">
      <t>トウ</t>
    </rPh>
    <rPh sb="3" eb="4">
      <t>ブン</t>
    </rPh>
    <phoneticPr fontId="4"/>
  </si>
  <si>
    <t>-----</t>
  </si>
  <si>
    <t/>
  </si>
  <si>
    <r>
      <t xml:space="preserve">第６表  </t>
    </r>
    <r>
      <rPr>
        <sz val="10"/>
        <color theme="1"/>
        <rFont val="ＭＳ 明朝"/>
        <family val="1"/>
        <charset val="128"/>
      </rPr>
      <t>経理状況</t>
    </r>
    <rPh sb="0" eb="1">
      <t>ダイ</t>
    </rPh>
    <rPh sb="2" eb="3">
      <t>ヒョウ</t>
    </rPh>
    <rPh sb="5" eb="7">
      <t>ケイリ</t>
    </rPh>
    <rPh sb="7" eb="9">
      <t>ジョウキョウ</t>
    </rPh>
    <phoneticPr fontId="4"/>
  </si>
  <si>
    <t>その他の収入</t>
    <rPh sb="2" eb="3">
      <t>タ</t>
    </rPh>
    <rPh sb="4" eb="6">
      <t>シュウニュウ</t>
    </rPh>
    <phoneticPr fontId="4"/>
  </si>
  <si>
    <t>平成26年度</t>
  </si>
  <si>
    <t>平成27年度</t>
  </si>
  <si>
    <t>調定額</t>
    <phoneticPr fontId="4"/>
  </si>
  <si>
    <t>収納額</t>
    <phoneticPr fontId="4"/>
  </si>
  <si>
    <t>保険者</t>
    <phoneticPr fontId="4"/>
  </si>
  <si>
    <t>賦課限度額</t>
    <phoneticPr fontId="4"/>
  </si>
  <si>
    <t>一世帯</t>
    <phoneticPr fontId="4"/>
  </si>
  <si>
    <t>平成28年度</t>
  </si>
  <si>
    <t>(%)</t>
  </si>
  <si>
    <t>(円)</t>
    <rPh sb="1" eb="2">
      <t>エン</t>
    </rPh>
    <phoneticPr fontId="3"/>
  </si>
  <si>
    <t>(千円)</t>
    <rPh sb="1" eb="2">
      <t>セン</t>
    </rPh>
    <rPh sb="2" eb="3">
      <t>エン</t>
    </rPh>
    <phoneticPr fontId="3"/>
  </si>
  <si>
    <t>平成29年度</t>
  </si>
  <si>
    <t>収入</t>
    <rPh sb="0" eb="2">
      <t>シュウニュウ</t>
    </rPh>
    <phoneticPr fontId="7"/>
  </si>
  <si>
    <t>（単位：円，％）</t>
    <rPh sb="1" eb="3">
      <t>タンイ</t>
    </rPh>
    <rPh sb="4" eb="5">
      <t>エン</t>
    </rPh>
    <phoneticPr fontId="7"/>
  </si>
  <si>
    <t>支出</t>
    <rPh sb="0" eb="2">
      <t>シシュツ</t>
    </rPh>
    <phoneticPr fontId="7"/>
  </si>
  <si>
    <t>（単位：円、％）</t>
    <rPh sb="1" eb="3">
      <t>タンイ</t>
    </rPh>
    <rPh sb="4" eb="5">
      <t>エン</t>
    </rPh>
    <phoneticPr fontId="7"/>
  </si>
  <si>
    <t>科　　目</t>
    <rPh sb="0" eb="1">
      <t>カ</t>
    </rPh>
    <rPh sb="3" eb="4">
      <t>メ</t>
    </rPh>
    <phoneticPr fontId="7"/>
  </si>
  <si>
    <t>決算額</t>
    <rPh sb="0" eb="3">
      <t>ケッサンガク</t>
    </rPh>
    <phoneticPr fontId="7"/>
  </si>
  <si>
    <t>構成率</t>
    <rPh sb="0" eb="3">
      <t>コウセイリツ</t>
    </rPh>
    <phoneticPr fontId="7"/>
  </si>
  <si>
    <t>前年度決算額</t>
    <rPh sb="0" eb="3">
      <t>ゼンネンド</t>
    </rPh>
    <rPh sb="3" eb="6">
      <t>ケッサンガク</t>
    </rPh>
    <phoneticPr fontId="7"/>
  </si>
  <si>
    <t>伸び率</t>
    <rPh sb="0" eb="1">
      <t>ノ</t>
    </rPh>
    <rPh sb="2" eb="3">
      <t>リツ</t>
    </rPh>
    <phoneticPr fontId="7"/>
  </si>
  <si>
    <t>科目</t>
    <rPh sb="0" eb="2">
      <t>カモク</t>
    </rPh>
    <phoneticPr fontId="7"/>
  </si>
  <si>
    <t>分担金及び負担金</t>
    <rPh sb="0" eb="3">
      <t>ブンタンキン</t>
    </rPh>
    <rPh sb="3" eb="4">
      <t>オヨ</t>
    </rPh>
    <rPh sb="5" eb="8">
      <t>フタンキン</t>
    </rPh>
    <phoneticPr fontId="7"/>
  </si>
  <si>
    <t>事業費納付金</t>
    <rPh sb="0" eb="3">
      <t>ジギョウヒ</t>
    </rPh>
    <rPh sb="3" eb="6">
      <t>ノウフキン</t>
    </rPh>
    <phoneticPr fontId="7"/>
  </si>
  <si>
    <t>総務費</t>
    <rPh sb="0" eb="3">
      <t>ソウムヒ</t>
    </rPh>
    <phoneticPr fontId="7"/>
  </si>
  <si>
    <t>後期高齢者支援金等分</t>
  </si>
  <si>
    <t>保険給付費
等交付金</t>
    <rPh sb="0" eb="2">
      <t>ホケン</t>
    </rPh>
    <rPh sb="2" eb="5">
      <t>キュウフヒ</t>
    </rPh>
    <rPh sb="6" eb="7">
      <t>トウ</t>
    </rPh>
    <rPh sb="7" eb="10">
      <t>コウフキン</t>
    </rPh>
    <phoneticPr fontId="7"/>
  </si>
  <si>
    <t>普通交付金</t>
    <rPh sb="0" eb="5">
      <t>フツウコウフキン</t>
    </rPh>
    <phoneticPr fontId="7"/>
  </si>
  <si>
    <t>介護納付金分</t>
  </si>
  <si>
    <t>特別交付金</t>
    <rPh sb="0" eb="2">
      <t>トクベツ</t>
    </rPh>
    <rPh sb="2" eb="5">
      <t>コウフキン</t>
    </rPh>
    <phoneticPr fontId="7"/>
  </si>
  <si>
    <t>計</t>
    <rPh sb="0" eb="1">
      <t>ケイ</t>
    </rPh>
    <phoneticPr fontId="7"/>
  </si>
  <si>
    <t>財政安定化基金負担金</t>
    <rPh sb="0" eb="2">
      <t>ザイセイ</t>
    </rPh>
    <rPh sb="2" eb="5">
      <t>アンテイカ</t>
    </rPh>
    <rPh sb="5" eb="7">
      <t>キキン</t>
    </rPh>
    <rPh sb="7" eb="10">
      <t>フタンキン</t>
    </rPh>
    <phoneticPr fontId="7"/>
  </si>
  <si>
    <t>後期高齢者
支援金等</t>
    <rPh sb="0" eb="2">
      <t>コウキ</t>
    </rPh>
    <rPh sb="2" eb="5">
      <t>コウレイシャ</t>
    </rPh>
    <rPh sb="6" eb="9">
      <t>シエンキン</t>
    </rPh>
    <rPh sb="9" eb="10">
      <t>トウ</t>
    </rPh>
    <phoneticPr fontId="7"/>
  </si>
  <si>
    <t>後期高齢者支援金</t>
    <rPh sb="0" eb="2">
      <t>コウキ</t>
    </rPh>
    <rPh sb="2" eb="5">
      <t>コウレイシャ</t>
    </rPh>
    <rPh sb="5" eb="8">
      <t>シエンキン</t>
    </rPh>
    <phoneticPr fontId="7"/>
  </si>
  <si>
    <t>事務費拠出金</t>
    <rPh sb="0" eb="3">
      <t>ジムヒ</t>
    </rPh>
    <rPh sb="3" eb="6">
      <t>キョシュツキン</t>
    </rPh>
    <phoneticPr fontId="7"/>
  </si>
  <si>
    <t>国庫支出金</t>
    <rPh sb="0" eb="2">
      <t>コッコ</t>
    </rPh>
    <rPh sb="2" eb="4">
      <t>シシュツ</t>
    </rPh>
    <rPh sb="4" eb="5">
      <t>キン</t>
    </rPh>
    <phoneticPr fontId="7"/>
  </si>
  <si>
    <t>国庫負担金</t>
    <rPh sb="0" eb="2">
      <t>コッコ</t>
    </rPh>
    <rPh sb="2" eb="5">
      <t>フタンキン</t>
    </rPh>
    <phoneticPr fontId="7"/>
  </si>
  <si>
    <t>前期高齢者
納付金等</t>
    <rPh sb="0" eb="2">
      <t>ゼンキ</t>
    </rPh>
    <rPh sb="2" eb="5">
      <t>コウレイシャ</t>
    </rPh>
    <rPh sb="6" eb="9">
      <t>ノウフキン</t>
    </rPh>
    <rPh sb="9" eb="10">
      <t>トウ</t>
    </rPh>
    <phoneticPr fontId="7"/>
  </si>
  <si>
    <t>前期高齢者納付金</t>
    <rPh sb="0" eb="2">
      <t>ゼンキ</t>
    </rPh>
    <rPh sb="2" eb="5">
      <t>コウレイシャ</t>
    </rPh>
    <rPh sb="5" eb="8">
      <t>ノウフキン</t>
    </rPh>
    <phoneticPr fontId="7"/>
  </si>
  <si>
    <t>特別高額医療費共同事業負担金</t>
  </si>
  <si>
    <t>特定健康診査等負担金</t>
  </si>
  <si>
    <t>財政安定化基金負担金</t>
  </si>
  <si>
    <t>介護納付金</t>
    <rPh sb="0" eb="2">
      <t>カイゴ</t>
    </rPh>
    <rPh sb="2" eb="5">
      <t>ノウフキン</t>
    </rPh>
    <phoneticPr fontId="7"/>
  </si>
  <si>
    <t>病床転換
支援金等</t>
    <rPh sb="0" eb="2">
      <t>ビョウショウ</t>
    </rPh>
    <rPh sb="2" eb="4">
      <t>テンカン</t>
    </rPh>
    <rPh sb="5" eb="8">
      <t>シエンキン</t>
    </rPh>
    <rPh sb="8" eb="9">
      <t>トウ</t>
    </rPh>
    <phoneticPr fontId="7"/>
  </si>
  <si>
    <t>病床転換支援金</t>
    <rPh sb="0" eb="2">
      <t>ビョウショウ</t>
    </rPh>
    <rPh sb="2" eb="4">
      <t>テンカン</t>
    </rPh>
    <rPh sb="4" eb="7">
      <t>シエンキン</t>
    </rPh>
    <phoneticPr fontId="7"/>
  </si>
  <si>
    <t>国庫補助金</t>
    <rPh sb="0" eb="2">
      <t>コッコ</t>
    </rPh>
    <rPh sb="2" eb="5">
      <t>ホジョキン</t>
    </rPh>
    <phoneticPr fontId="7"/>
  </si>
  <si>
    <t>普通調整交付金</t>
  </si>
  <si>
    <t>特別調整交付金</t>
  </si>
  <si>
    <t>保険者努力支援制度交付金</t>
  </si>
  <si>
    <t>特別高額医療
費共同事業</t>
    <rPh sb="0" eb="2">
      <t>トクベツ</t>
    </rPh>
    <rPh sb="2" eb="4">
      <t>コウガク</t>
    </rPh>
    <rPh sb="4" eb="6">
      <t>イリョウ</t>
    </rPh>
    <rPh sb="7" eb="8">
      <t>ヒ</t>
    </rPh>
    <rPh sb="8" eb="10">
      <t>キョウドウ</t>
    </rPh>
    <rPh sb="10" eb="12">
      <t>ジギョウ</t>
    </rPh>
    <phoneticPr fontId="7"/>
  </si>
  <si>
    <t>事業費拠出金</t>
    <rPh sb="0" eb="3">
      <t>ジギョウヒ</t>
    </rPh>
    <rPh sb="3" eb="6">
      <t>キョシュツキン</t>
    </rPh>
    <phoneticPr fontId="7"/>
  </si>
  <si>
    <t>財政安定化基金補助金</t>
  </si>
  <si>
    <t>その他</t>
    <rPh sb="2" eb="3">
      <t>タ</t>
    </rPh>
    <phoneticPr fontId="7"/>
  </si>
  <si>
    <t>財政安定化基金交付金</t>
    <rPh sb="0" eb="2">
      <t>ザイセイ</t>
    </rPh>
    <rPh sb="2" eb="5">
      <t>アンテイカ</t>
    </rPh>
    <rPh sb="5" eb="7">
      <t>キキン</t>
    </rPh>
    <rPh sb="7" eb="10">
      <t>コウフキン</t>
    </rPh>
    <phoneticPr fontId="7"/>
  </si>
  <si>
    <t>保健事業費</t>
    <rPh sb="0" eb="2">
      <t>ホケン</t>
    </rPh>
    <rPh sb="2" eb="5">
      <t>ジギョウヒ</t>
    </rPh>
    <phoneticPr fontId="7"/>
  </si>
  <si>
    <t>療養給付費等交付金</t>
    <rPh sb="0" eb="2">
      <t>リョウヨウ</t>
    </rPh>
    <rPh sb="2" eb="5">
      <t>キュウフヒ</t>
    </rPh>
    <rPh sb="5" eb="6">
      <t>トウ</t>
    </rPh>
    <rPh sb="6" eb="9">
      <t>コウフキン</t>
    </rPh>
    <phoneticPr fontId="7"/>
  </si>
  <si>
    <t>償還金及び
還付付加金</t>
    <rPh sb="0" eb="3">
      <t>ショウカンキン</t>
    </rPh>
    <rPh sb="3" eb="4">
      <t>オヨ</t>
    </rPh>
    <rPh sb="6" eb="8">
      <t>カンプ</t>
    </rPh>
    <rPh sb="8" eb="11">
      <t>フカキン</t>
    </rPh>
    <phoneticPr fontId="7"/>
  </si>
  <si>
    <t>療養給付費等負担金償還金</t>
    <rPh sb="0" eb="2">
      <t>リョウヨウ</t>
    </rPh>
    <rPh sb="2" eb="5">
      <t>キュウフヒ</t>
    </rPh>
    <rPh sb="5" eb="6">
      <t>トウ</t>
    </rPh>
    <rPh sb="6" eb="9">
      <t>フタンキン</t>
    </rPh>
    <rPh sb="9" eb="12">
      <t>ショウカンキン</t>
    </rPh>
    <phoneticPr fontId="7"/>
  </si>
  <si>
    <t>前期高齢者交付金</t>
    <rPh sb="0" eb="2">
      <t>ゼンキ</t>
    </rPh>
    <rPh sb="2" eb="5">
      <t>コウレイシャ</t>
    </rPh>
    <rPh sb="5" eb="8">
      <t>コウフキン</t>
    </rPh>
    <phoneticPr fontId="7"/>
  </si>
  <si>
    <t>療養給付費等交付金償還金</t>
    <rPh sb="0" eb="2">
      <t>リョウヨウ</t>
    </rPh>
    <rPh sb="2" eb="5">
      <t>キュウフヒ</t>
    </rPh>
    <rPh sb="5" eb="6">
      <t>トウ</t>
    </rPh>
    <rPh sb="6" eb="9">
      <t>コウフキン</t>
    </rPh>
    <rPh sb="9" eb="12">
      <t>ショウカンキン</t>
    </rPh>
    <phoneticPr fontId="7"/>
  </si>
  <si>
    <t>特別高額医療費共同事業交付金</t>
    <rPh sb="0" eb="2">
      <t>トクベツ</t>
    </rPh>
    <rPh sb="2" eb="4">
      <t>コウガク</t>
    </rPh>
    <rPh sb="4" eb="7">
      <t>イリョウヒ</t>
    </rPh>
    <rPh sb="7" eb="9">
      <t>キョウドウ</t>
    </rPh>
    <rPh sb="9" eb="11">
      <t>ジギョウ</t>
    </rPh>
    <rPh sb="11" eb="14">
      <t>コウフキン</t>
    </rPh>
    <phoneticPr fontId="7"/>
  </si>
  <si>
    <t>特定健康診査等負担金償還金</t>
    <rPh sb="0" eb="2">
      <t>トクテイ</t>
    </rPh>
    <rPh sb="2" eb="4">
      <t>ケンコウ</t>
    </rPh>
    <rPh sb="4" eb="6">
      <t>シンサ</t>
    </rPh>
    <rPh sb="6" eb="7">
      <t>トウ</t>
    </rPh>
    <rPh sb="7" eb="10">
      <t>フタンキン</t>
    </rPh>
    <rPh sb="10" eb="13">
      <t>ショウカンキン</t>
    </rPh>
    <phoneticPr fontId="7"/>
  </si>
  <si>
    <t>一般会計繰入金</t>
    <rPh sb="0" eb="2">
      <t>イッパン</t>
    </rPh>
    <rPh sb="2" eb="4">
      <t>カイケイ</t>
    </rPh>
    <rPh sb="4" eb="7">
      <t>クリイレキン</t>
    </rPh>
    <phoneticPr fontId="7"/>
  </si>
  <si>
    <t>特定健康診査等負担金繰入金</t>
    <rPh sb="0" eb="2">
      <t>トクテイ</t>
    </rPh>
    <rPh sb="2" eb="4">
      <t>ケンコウ</t>
    </rPh>
    <rPh sb="4" eb="6">
      <t>シンサ</t>
    </rPh>
    <rPh sb="6" eb="7">
      <t>トウ</t>
    </rPh>
    <rPh sb="7" eb="10">
      <t>フタンキン</t>
    </rPh>
    <rPh sb="10" eb="13">
      <t>クリイレキン</t>
    </rPh>
    <phoneticPr fontId="7"/>
  </si>
  <si>
    <t>都道府県繰入金</t>
    <rPh sb="0" eb="4">
      <t>トドウフケン</t>
    </rPh>
    <rPh sb="4" eb="7">
      <t>クリイレキン</t>
    </rPh>
    <phoneticPr fontId="7"/>
  </si>
  <si>
    <t>基金積立金</t>
    <rPh sb="0" eb="2">
      <t>キキン</t>
    </rPh>
    <rPh sb="2" eb="5">
      <t>ツミタテキン</t>
    </rPh>
    <phoneticPr fontId="7"/>
  </si>
  <si>
    <t>高額医療費負担金繰入金</t>
    <rPh sb="0" eb="2">
      <t>コウガク</t>
    </rPh>
    <rPh sb="2" eb="5">
      <t>イリョウヒ</t>
    </rPh>
    <rPh sb="5" eb="8">
      <t>フタンキン</t>
    </rPh>
    <rPh sb="8" eb="11">
      <t>クリイレキン</t>
    </rPh>
    <phoneticPr fontId="7"/>
  </si>
  <si>
    <t>事務費繰入金</t>
    <rPh sb="0" eb="3">
      <t>ジムヒ</t>
    </rPh>
    <rPh sb="3" eb="6">
      <t>クリイレキン</t>
    </rPh>
    <phoneticPr fontId="7"/>
  </si>
  <si>
    <t>合計</t>
    <rPh sb="0" eb="2">
      <t>ゴウケイ</t>
    </rPh>
    <phoneticPr fontId="7"/>
  </si>
  <si>
    <t>財政安定化基金支出金繰入金</t>
    <rPh sb="0" eb="2">
      <t>ザイセイ</t>
    </rPh>
    <rPh sb="2" eb="5">
      <t>アンテイカ</t>
    </rPh>
    <rPh sb="5" eb="7">
      <t>キキン</t>
    </rPh>
    <rPh sb="7" eb="9">
      <t>シシュツ</t>
    </rPh>
    <rPh sb="9" eb="10">
      <t>キン</t>
    </rPh>
    <rPh sb="10" eb="13">
      <t>クリイレキン</t>
    </rPh>
    <phoneticPr fontId="7"/>
  </si>
  <si>
    <t>保険給付費等交付金返還金</t>
    <rPh sb="0" eb="2">
      <t>ホケン</t>
    </rPh>
    <rPh sb="2" eb="5">
      <t>キュウフヒ</t>
    </rPh>
    <rPh sb="5" eb="6">
      <t>トウ</t>
    </rPh>
    <rPh sb="6" eb="9">
      <t>コウフキン</t>
    </rPh>
    <rPh sb="9" eb="12">
      <t>ヘンカンキン</t>
    </rPh>
    <phoneticPr fontId="7"/>
  </si>
  <si>
    <t>基金繰入金</t>
    <rPh sb="0" eb="2">
      <t>キキン</t>
    </rPh>
    <rPh sb="2" eb="5">
      <t>クリイレキン</t>
    </rPh>
    <phoneticPr fontId="7"/>
  </si>
  <si>
    <t>繰越金</t>
    <rPh sb="0" eb="3">
      <t>クリコシキン</t>
    </rPh>
    <phoneticPr fontId="7"/>
  </si>
  <si>
    <t>その他の収入</t>
    <rPh sb="2" eb="3">
      <t>タ</t>
    </rPh>
    <rPh sb="4" eb="6">
      <t>シュウニュウ</t>
    </rPh>
    <phoneticPr fontId="7"/>
  </si>
  <si>
    <t>収支差引額</t>
    <rPh sb="0" eb="2">
      <t>シュウシ</t>
    </rPh>
    <rPh sb="2" eb="5">
      <t>サシヒキガク</t>
    </rPh>
    <phoneticPr fontId="7"/>
  </si>
  <si>
    <t>基金等保有額</t>
    <rPh sb="0" eb="2">
      <t>キキン</t>
    </rPh>
    <rPh sb="2" eb="3">
      <t>トウ</t>
    </rPh>
    <rPh sb="3" eb="6">
      <t>ホユウガク</t>
    </rPh>
    <phoneticPr fontId="7"/>
  </si>
  <si>
    <t>都道府県支出金</t>
    <rPh sb="0" eb="4">
      <t>トドウフケン</t>
    </rPh>
    <rPh sb="4" eb="6">
      <t>シシュツ</t>
    </rPh>
    <rPh sb="6" eb="7">
      <t>キン</t>
    </rPh>
    <phoneticPr fontId="3"/>
  </si>
  <si>
    <t>国民健康保険事業費納付金</t>
    <rPh sb="0" eb="2">
      <t>コクミン</t>
    </rPh>
    <rPh sb="2" eb="4">
      <t>ケンコウ</t>
    </rPh>
    <rPh sb="4" eb="6">
      <t>ホケン</t>
    </rPh>
    <rPh sb="6" eb="8">
      <t>ジギョウ</t>
    </rPh>
    <rPh sb="8" eb="9">
      <t>ヒ</t>
    </rPh>
    <rPh sb="9" eb="12">
      <t>ノウフキン</t>
    </rPh>
    <phoneticPr fontId="3"/>
  </si>
  <si>
    <t>普通交付金</t>
    <rPh sb="0" eb="2">
      <t>フツウ</t>
    </rPh>
    <rPh sb="2" eb="5">
      <t>コウフキン</t>
    </rPh>
    <phoneticPr fontId="3"/>
  </si>
  <si>
    <t>特別交付金</t>
    <rPh sb="0" eb="2">
      <t>トクベツ</t>
    </rPh>
    <rPh sb="2" eb="5">
      <t>コウフキン</t>
    </rPh>
    <phoneticPr fontId="4"/>
  </si>
  <si>
    <t>その他</t>
    <rPh sb="2" eb="3">
      <t>タ</t>
    </rPh>
    <phoneticPr fontId="4"/>
  </si>
  <si>
    <t>医療給付費分</t>
    <rPh sb="0" eb="2">
      <t>イリョウ</t>
    </rPh>
    <rPh sb="2" eb="4">
      <t>キュウフ</t>
    </rPh>
    <rPh sb="4" eb="5">
      <t>ヒ</t>
    </rPh>
    <rPh sb="5" eb="6">
      <t>ブン</t>
    </rPh>
    <phoneticPr fontId="3"/>
  </si>
  <si>
    <t>後期高齢者支援金等分</t>
    <rPh sb="0" eb="2">
      <t>コウキ</t>
    </rPh>
    <rPh sb="2" eb="5">
      <t>コウレイシャ</t>
    </rPh>
    <rPh sb="5" eb="8">
      <t>シエンキン</t>
    </rPh>
    <rPh sb="8" eb="9">
      <t>トウ</t>
    </rPh>
    <rPh sb="9" eb="10">
      <t>ブン</t>
    </rPh>
    <phoneticPr fontId="4"/>
  </si>
  <si>
    <t>介護納付金分</t>
    <rPh sb="0" eb="2">
      <t>カイゴ</t>
    </rPh>
    <rPh sb="2" eb="5">
      <t>ノウフキン</t>
    </rPh>
    <rPh sb="5" eb="6">
      <t>ブン</t>
    </rPh>
    <phoneticPr fontId="4"/>
  </si>
  <si>
    <t>市町村計</t>
    <rPh sb="0" eb="3">
      <t>シチョウソン</t>
    </rPh>
    <rPh sb="3" eb="4">
      <t>ケイ</t>
    </rPh>
    <phoneticPr fontId="4"/>
  </si>
  <si>
    <t>平成30年度</t>
  </si>
  <si>
    <t>美郷町</t>
    <rPh sb="0" eb="2">
      <t>ミサト</t>
    </rPh>
    <rPh sb="2" eb="3">
      <t>チョウ</t>
    </rPh>
    <phoneticPr fontId="4"/>
  </si>
  <si>
    <t>組合計</t>
    <rPh sb="0" eb="2">
      <t>クミアイ</t>
    </rPh>
    <rPh sb="2" eb="3">
      <t>ケイ</t>
    </rPh>
    <phoneticPr fontId="4"/>
  </si>
  <si>
    <t>医師国保組合</t>
    <rPh sb="4" eb="6">
      <t>クミアイ</t>
    </rPh>
    <phoneticPr fontId="4"/>
  </si>
  <si>
    <t>歯科国保組合</t>
    <rPh sb="0" eb="2">
      <t>シカ</t>
    </rPh>
    <rPh sb="4" eb="6">
      <t>クミアイ</t>
    </rPh>
    <phoneticPr fontId="4"/>
  </si>
  <si>
    <t>県合計</t>
    <rPh sb="0" eb="1">
      <t>ケン</t>
    </rPh>
    <rPh sb="1" eb="3">
      <t>ゴウケイ</t>
    </rPh>
    <phoneticPr fontId="4"/>
  </si>
  <si>
    <t>市町村計</t>
    <rPh sb="0" eb="3">
      <t>シチョウソン</t>
    </rPh>
    <rPh sb="3" eb="4">
      <t>ケイ</t>
    </rPh>
    <phoneticPr fontId="2"/>
  </si>
  <si>
    <t>美郷町</t>
    <rPh sb="0" eb="2">
      <t>ミサト</t>
    </rPh>
    <rPh sb="2" eb="3">
      <t>チョウ</t>
    </rPh>
    <phoneticPr fontId="2"/>
  </si>
  <si>
    <t>組合計</t>
    <rPh sb="0" eb="2">
      <t>クミアイ</t>
    </rPh>
    <rPh sb="2" eb="3">
      <t>ケイ</t>
    </rPh>
    <phoneticPr fontId="2"/>
  </si>
  <si>
    <t>医師国保組合</t>
    <rPh sb="4" eb="6">
      <t>クミアイ</t>
    </rPh>
    <phoneticPr fontId="2"/>
  </si>
  <si>
    <t>歯科国保組合</t>
    <rPh sb="0" eb="2">
      <t>シカ</t>
    </rPh>
    <rPh sb="4" eb="6">
      <t>クミアイ</t>
    </rPh>
    <phoneticPr fontId="2"/>
  </si>
  <si>
    <t>県合計</t>
    <rPh sb="0" eb="1">
      <t>ケン</t>
    </rPh>
    <rPh sb="1" eb="3">
      <t>ゴウケイ</t>
    </rPh>
    <phoneticPr fontId="2"/>
  </si>
  <si>
    <t>美郷町</t>
    <rPh sb="0" eb="1">
      <t>ミ</t>
    </rPh>
    <rPh sb="1" eb="2">
      <t>サト</t>
    </rPh>
    <rPh sb="2" eb="3">
      <t>チョウ</t>
    </rPh>
    <phoneticPr fontId="2"/>
  </si>
  <si>
    <t>市町村平均</t>
    <rPh sb="0" eb="3">
      <t>シチョウソン</t>
    </rPh>
    <rPh sb="3" eb="5">
      <t>ヘイキン</t>
    </rPh>
    <phoneticPr fontId="2"/>
  </si>
  <si>
    <t>(単純平均)</t>
    <rPh sb="1" eb="5">
      <t>タンジュンヘイキン</t>
    </rPh>
    <phoneticPr fontId="2"/>
  </si>
  <si>
    <t>(加重平均)</t>
    <rPh sb="1" eb="5">
      <t>カジュウヘイキン</t>
    </rPh>
    <phoneticPr fontId="2"/>
  </si>
  <si>
    <t>第７表　科目別収支状況（県）</t>
    <rPh sb="0" eb="1">
      <t>ダイ</t>
    </rPh>
    <rPh sb="2" eb="3">
      <t>ヒョウ</t>
    </rPh>
    <phoneticPr fontId="4"/>
  </si>
  <si>
    <t>医療給付費分</t>
    <phoneticPr fontId="7"/>
  </si>
  <si>
    <t>-</t>
    <phoneticPr fontId="7"/>
  </si>
  <si>
    <t>-</t>
    <phoneticPr fontId="7"/>
  </si>
  <si>
    <t>療養給付費等負担金</t>
    <phoneticPr fontId="7"/>
  </si>
  <si>
    <t>高額医療費負担金</t>
    <phoneticPr fontId="7"/>
  </si>
  <si>
    <t>その他の支出</t>
    <phoneticPr fontId="7"/>
  </si>
  <si>
    <t>第８表　保険税（料）の賦課徴収状況</t>
    <rPh sb="4" eb="6">
      <t>ホケン</t>
    </rPh>
    <rPh sb="6" eb="7">
      <t>ゼイ</t>
    </rPh>
    <rPh sb="8" eb="9">
      <t>リョウ</t>
    </rPh>
    <rPh sb="11" eb="15">
      <t>フカチョウシュウ</t>
    </rPh>
    <rPh sb="15" eb="17">
      <t>ジョウキョウ</t>
    </rPh>
    <phoneticPr fontId="4"/>
  </si>
  <si>
    <t>高額療養費・
高額介護合算療養費</t>
    <rPh sb="0" eb="2">
      <t>コウガク</t>
    </rPh>
    <rPh sb="2" eb="5">
      <t>リョウヨウヒ</t>
    </rPh>
    <phoneticPr fontId="4"/>
  </si>
  <si>
    <t>後期高齢者</t>
    <rPh sb="0" eb="2">
      <t>コウキ</t>
    </rPh>
    <rPh sb="2" eb="5">
      <t>コウレイシャ</t>
    </rPh>
    <phoneticPr fontId="4"/>
  </si>
  <si>
    <t>支援金</t>
    <phoneticPr fontId="3"/>
  </si>
  <si>
    <t>前期高齢者</t>
    <rPh sb="0" eb="2">
      <t>ゼンキ</t>
    </rPh>
    <rPh sb="2" eb="5">
      <t>コウレイシャ</t>
    </rPh>
    <phoneticPr fontId="4"/>
  </si>
  <si>
    <t>支援金</t>
    <phoneticPr fontId="3"/>
  </si>
  <si>
    <t>職員給与費等</t>
    <rPh sb="0" eb="2">
      <t>ショクイン</t>
    </rPh>
    <rPh sb="2" eb="4">
      <t>キュウヨ</t>
    </rPh>
    <rPh sb="4" eb="5">
      <t>ヒ</t>
    </rPh>
    <rPh sb="5" eb="6">
      <t>トウ</t>
    </rPh>
    <phoneticPr fontId="3"/>
  </si>
  <si>
    <t>繰入金</t>
    <phoneticPr fontId="3"/>
  </si>
  <si>
    <t>保険基盤安定</t>
    <rPh sb="0" eb="2">
      <t>ホケン</t>
    </rPh>
    <rPh sb="2" eb="4">
      <t>キバン</t>
    </rPh>
    <rPh sb="4" eb="6">
      <t>アンテイ</t>
    </rPh>
    <phoneticPr fontId="4"/>
  </si>
  <si>
    <t>財政安定化支援事業</t>
    <rPh sb="0" eb="2">
      <t>ザイセイ</t>
    </rPh>
    <rPh sb="2" eb="5">
      <t>アンテイカ</t>
    </rPh>
    <rPh sb="5" eb="7">
      <t>シエン</t>
    </rPh>
    <rPh sb="7" eb="9">
      <t>ジギョウ</t>
    </rPh>
    <phoneticPr fontId="3"/>
  </si>
  <si>
    <t>繰入金</t>
    <phoneticPr fontId="3"/>
  </si>
  <si>
    <t>その他の</t>
    <rPh sb="2" eb="3">
      <t>タ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</si>
</sst>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_ ;[Red]\-#,##0\ "/>
    <numFmt numFmtId="177" formatCode="#,##0_ "/>
    <numFmt numFmtId="178" formatCode="0.00_);[Red]\(0.00\)"/>
    <numFmt numFmtId="179" formatCode="0.00_ "/>
    <numFmt numFmtId="180" formatCode="#,##0_);[Red]\(#,##0\)"/>
    <numFmt numFmtId="181" formatCode="0_ "/>
  </numFmts>
  <fonts count="13" x14ac:knownFonts="1"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b/>
      <sz val="12"/>
      <name val="ＭＳ ゴシック"/>
      <family val="3"/>
      <charset val="128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10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b/>
      <sz val="12"/>
      <color theme="1"/>
      <name val="ＭＳ ゴシック"/>
      <family val="3"/>
      <charset val="128"/>
    </font>
    <font>
      <sz val="8"/>
      <name val="ＭＳ 明朝"/>
      <family val="1"/>
      <charset val="128"/>
    </font>
    <font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5" fillId="0" borderId="0"/>
    <xf numFmtId="38" fontId="5" fillId="0" borderId="0" applyFont="0" applyFill="0" applyBorder="0" applyAlignment="0" applyProtection="0"/>
  </cellStyleXfs>
  <cellXfs count="436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/>
    <xf numFmtId="0" fontId="0" fillId="0" borderId="0" xfId="0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7" xfId="0" applyBorder="1" applyAlignment="1">
      <alignment horizontal="centerContinuous" vertical="center"/>
    </xf>
    <xf numFmtId="0" fontId="0" fillId="0" borderId="8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37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8" xfId="0" applyBorder="1" applyAlignment="1">
      <alignment vertical="center"/>
    </xf>
    <xf numFmtId="0" fontId="0" fillId="0" borderId="43" xfId="0" applyBorder="1" applyAlignment="1">
      <alignment horizontal="centerContinuous" vertical="center"/>
    </xf>
    <xf numFmtId="0" fontId="0" fillId="0" borderId="6" xfId="0" applyBorder="1" applyAlignment="1">
      <alignment horizontal="centerContinuous" vertical="center"/>
    </xf>
    <xf numFmtId="0" fontId="0" fillId="0" borderId="10" xfId="0" applyBorder="1" applyAlignment="1">
      <alignment vertical="center"/>
    </xf>
    <xf numFmtId="178" fontId="0" fillId="0" borderId="17" xfId="0" applyNumberFormat="1" applyBorder="1" applyAlignment="1">
      <alignment vertical="center"/>
    </xf>
    <xf numFmtId="0" fontId="0" fillId="0" borderId="16" xfId="0" applyBorder="1" applyAlignment="1">
      <alignment horizontal="centerContinuous" vertical="center"/>
    </xf>
    <xf numFmtId="0" fontId="0" fillId="0" borderId="26" xfId="0" applyBorder="1" applyAlignment="1">
      <alignment horizontal="centerContinuous" vertical="center"/>
    </xf>
    <xf numFmtId="178" fontId="0" fillId="0" borderId="15" xfId="0" applyNumberFormat="1" applyBorder="1" applyAlignment="1">
      <alignment vertical="center"/>
    </xf>
    <xf numFmtId="0" fontId="0" fillId="0" borderId="0" xfId="0" applyBorder="1" applyAlignment="1">
      <alignment horizontal="centerContinuous" vertical="center"/>
    </xf>
    <xf numFmtId="178" fontId="0" fillId="0" borderId="18" xfId="0" applyNumberFormat="1" applyBorder="1" applyAlignment="1">
      <alignment vertical="center"/>
    </xf>
    <xf numFmtId="179" fontId="0" fillId="0" borderId="31" xfId="0" applyNumberFormat="1" applyBorder="1" applyAlignment="1">
      <alignment vertical="center"/>
    </xf>
    <xf numFmtId="0" fontId="0" fillId="0" borderId="0" xfId="0" applyBorder="1" applyAlignment="1">
      <alignment horizontal="center" vertical="center"/>
    </xf>
    <xf numFmtId="179" fontId="0" fillId="0" borderId="13" xfId="0" applyNumberFormat="1" applyBorder="1" applyAlignment="1">
      <alignment vertical="center"/>
    </xf>
    <xf numFmtId="0" fontId="0" fillId="0" borderId="24" xfId="0" applyBorder="1" applyAlignment="1">
      <alignment horizontal="centerContinuous" vertical="center"/>
    </xf>
    <xf numFmtId="179" fontId="0" fillId="0" borderId="25" xfId="0" applyNumberFormat="1" applyBorder="1" applyAlignment="1">
      <alignment vertical="center"/>
    </xf>
    <xf numFmtId="179" fontId="0" fillId="0" borderId="28" xfId="0" applyNumberFormat="1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0" fillId="0" borderId="22" xfId="0" applyBorder="1" applyAlignment="1">
      <alignment horizontal="centerContinuous" vertical="center"/>
    </xf>
    <xf numFmtId="178" fontId="0" fillId="0" borderId="23" xfId="0" applyNumberFormat="1" applyBorder="1" applyAlignment="1">
      <alignment vertical="center"/>
    </xf>
    <xf numFmtId="178" fontId="0" fillId="0" borderId="51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horizontal="centerContinuous" vertical="center"/>
    </xf>
    <xf numFmtId="0" fontId="0" fillId="0" borderId="53" xfId="0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/>
    </xf>
    <xf numFmtId="0" fontId="0" fillId="0" borderId="54" xfId="0" applyBorder="1" applyAlignment="1">
      <alignment vertical="center"/>
    </xf>
    <xf numFmtId="0" fontId="0" fillId="0" borderId="55" xfId="0" applyBorder="1" applyAlignment="1">
      <alignment horizontal="centerContinuous" vertical="center"/>
    </xf>
    <xf numFmtId="0" fontId="0" fillId="0" borderId="7" xfId="0" applyBorder="1" applyAlignment="1">
      <alignment horizontal="center" vertical="center"/>
    </xf>
    <xf numFmtId="0" fontId="0" fillId="0" borderId="54" xfId="0" applyBorder="1" applyAlignment="1">
      <alignment horizontal="centerContinuous" vertical="center"/>
    </xf>
    <xf numFmtId="0" fontId="0" fillId="0" borderId="10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45" xfId="0" applyBorder="1" applyAlignment="1">
      <alignment horizontal="centerContinuous" vertical="center"/>
    </xf>
    <xf numFmtId="0" fontId="0" fillId="0" borderId="45" xfId="0" applyBorder="1" applyAlignment="1">
      <alignment vertical="center"/>
    </xf>
    <xf numFmtId="0" fontId="0" fillId="0" borderId="24" xfId="0" applyBorder="1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15" xfId="0" applyBorder="1" applyAlignment="1">
      <alignment horizontal="center" vertical="top"/>
    </xf>
    <xf numFmtId="0" fontId="0" fillId="0" borderId="31" xfId="0" applyBorder="1" applyAlignment="1">
      <alignment horizontal="center" vertical="center"/>
    </xf>
    <xf numFmtId="0" fontId="0" fillId="0" borderId="18" xfId="0" applyBorder="1" applyAlignment="1">
      <alignment horizontal="right" vertical="center"/>
    </xf>
    <xf numFmtId="0" fontId="0" fillId="0" borderId="25" xfId="0" applyBorder="1" applyAlignment="1">
      <alignment horizontal="right" vertical="center"/>
    </xf>
    <xf numFmtId="0" fontId="0" fillId="0" borderId="21" xfId="0" applyBorder="1" applyAlignment="1">
      <alignment horizontal="right" vertical="center"/>
    </xf>
    <xf numFmtId="0" fontId="0" fillId="0" borderId="29" xfId="0" applyBorder="1" applyAlignment="1">
      <alignment horizontal="right" vertical="center"/>
    </xf>
    <xf numFmtId="0" fontId="0" fillId="0" borderId="12" xfId="0" applyBorder="1" applyAlignment="1">
      <alignment vertical="center"/>
    </xf>
    <xf numFmtId="179" fontId="0" fillId="0" borderId="18" xfId="0" applyNumberFormat="1" applyBorder="1" applyAlignment="1">
      <alignment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vertical="center"/>
    </xf>
    <xf numFmtId="0" fontId="0" fillId="0" borderId="35" xfId="0" applyBorder="1" applyAlignment="1">
      <alignment vertical="center"/>
    </xf>
    <xf numFmtId="180" fontId="0" fillId="0" borderId="18" xfId="0" applyNumberFormat="1" applyBorder="1" applyAlignment="1">
      <alignment vertical="center"/>
    </xf>
    <xf numFmtId="178" fontId="0" fillId="0" borderId="19" xfId="0" applyNumberFormat="1" applyBorder="1" applyAlignment="1">
      <alignment vertical="center"/>
    </xf>
    <xf numFmtId="180" fontId="0" fillId="0" borderId="45" xfId="0" applyNumberFormat="1" applyBorder="1" applyAlignment="1">
      <alignment vertical="center"/>
    </xf>
    <xf numFmtId="178" fontId="0" fillId="0" borderId="14" xfId="0" applyNumberFormat="1" applyBorder="1" applyAlignment="1">
      <alignment vertical="center"/>
    </xf>
    <xf numFmtId="180" fontId="0" fillId="0" borderId="29" xfId="0" applyNumberFormat="1" applyBorder="1" applyAlignment="1">
      <alignment vertical="center"/>
    </xf>
    <xf numFmtId="180" fontId="0" fillId="0" borderId="18" xfId="0" applyNumberFormat="1" applyFill="1" applyBorder="1" applyAlignment="1">
      <alignment vertical="center"/>
    </xf>
    <xf numFmtId="180" fontId="0" fillId="0" borderId="45" xfId="0" applyNumberFormat="1" applyFill="1" applyBorder="1" applyAlignment="1">
      <alignment vertical="center"/>
    </xf>
    <xf numFmtId="179" fontId="0" fillId="0" borderId="29" xfId="0" applyNumberFormat="1" applyBorder="1" applyAlignment="1">
      <alignment vertical="center"/>
    </xf>
    <xf numFmtId="180" fontId="0" fillId="0" borderId="15" xfId="0" applyNumberFormat="1" applyBorder="1" applyAlignment="1">
      <alignment vertical="center"/>
    </xf>
    <xf numFmtId="178" fontId="0" fillId="0" borderId="26" xfId="0" applyNumberFormat="1" applyBorder="1" applyAlignment="1">
      <alignment vertical="center"/>
    </xf>
    <xf numFmtId="180" fontId="0" fillId="0" borderId="56" xfId="0" applyNumberFormat="1" applyBorder="1" applyAlignment="1">
      <alignment vertical="center"/>
    </xf>
    <xf numFmtId="178" fontId="0" fillId="0" borderId="21" xfId="0" applyNumberFormat="1" applyBorder="1" applyAlignment="1">
      <alignment vertical="center"/>
    </xf>
    <xf numFmtId="180" fontId="0" fillId="0" borderId="16" xfId="0" applyNumberFormat="1" applyBorder="1" applyAlignment="1">
      <alignment vertical="center"/>
    </xf>
    <xf numFmtId="178" fontId="0" fillId="0" borderId="32" xfId="0" applyNumberFormat="1" applyBorder="1" applyAlignment="1">
      <alignment vertical="center"/>
    </xf>
    <xf numFmtId="180" fontId="0" fillId="0" borderId="23" xfId="0" applyNumberFormat="1" applyBorder="1" applyAlignment="1">
      <alignment vertical="center"/>
    </xf>
    <xf numFmtId="180" fontId="0" fillId="0" borderId="48" xfId="0" applyNumberFormat="1" applyBorder="1" applyAlignment="1">
      <alignment vertical="center"/>
    </xf>
    <xf numFmtId="178" fontId="0" fillId="0" borderId="30" xfId="0" applyNumberFormat="1" applyBorder="1" applyAlignment="1">
      <alignment vertical="center"/>
    </xf>
    <xf numFmtId="180" fontId="0" fillId="0" borderId="11" xfId="0" applyNumberFormat="1" applyBorder="1" applyAlignment="1">
      <alignment vertical="center"/>
    </xf>
    <xf numFmtId="178" fontId="0" fillId="0" borderId="12" xfId="0" applyNumberFormat="1" applyBorder="1" applyAlignment="1">
      <alignment vertical="center"/>
    </xf>
    <xf numFmtId="180" fontId="0" fillId="0" borderId="17" xfId="0" applyNumberFormat="1" applyBorder="1" applyAlignment="1">
      <alignment vertical="center"/>
    </xf>
    <xf numFmtId="180" fontId="0" fillId="0" borderId="47" xfId="0" applyNumberFormat="1" applyBorder="1" applyAlignment="1">
      <alignment vertical="center"/>
    </xf>
    <xf numFmtId="179" fontId="0" fillId="0" borderId="15" xfId="0" applyNumberFormat="1" applyBorder="1" applyAlignment="1">
      <alignment vertical="center"/>
    </xf>
    <xf numFmtId="179" fontId="0" fillId="0" borderId="16" xfId="0" applyNumberFormat="1" applyBorder="1" applyAlignment="1">
      <alignment vertical="center"/>
    </xf>
    <xf numFmtId="179" fontId="0" fillId="0" borderId="23" xfId="0" applyNumberFormat="1" applyBorder="1" applyAlignment="1">
      <alignment vertical="center"/>
    </xf>
    <xf numFmtId="179" fontId="0" fillId="0" borderId="11" xfId="0" applyNumberFormat="1" applyBorder="1" applyAlignment="1">
      <alignment vertical="center"/>
    </xf>
    <xf numFmtId="179" fontId="0" fillId="0" borderId="17" xfId="0" applyNumberFormat="1" applyBorder="1" applyAlignment="1">
      <alignment vertical="center"/>
    </xf>
    <xf numFmtId="179" fontId="0" fillId="0" borderId="35" xfId="0" applyNumberFormat="1" applyBorder="1" applyAlignment="1">
      <alignment vertical="center"/>
    </xf>
    <xf numFmtId="0" fontId="0" fillId="0" borderId="49" xfId="0" applyBorder="1" applyAlignment="1">
      <alignment horizontal="center" vertical="center"/>
    </xf>
    <xf numFmtId="180" fontId="0" fillId="0" borderId="51" xfId="0" applyNumberFormat="1" applyBorder="1" applyAlignment="1">
      <alignment vertical="center"/>
    </xf>
    <xf numFmtId="178" fontId="0" fillId="0" borderId="57" xfId="0" applyNumberFormat="1" applyBorder="1" applyAlignment="1">
      <alignment vertical="center"/>
    </xf>
    <xf numFmtId="180" fontId="0" fillId="0" borderId="52" xfId="0" applyNumberFormat="1" applyBorder="1" applyAlignment="1">
      <alignment vertical="center"/>
    </xf>
    <xf numFmtId="178" fontId="0" fillId="0" borderId="58" xfId="0" applyNumberFormat="1" applyBorder="1" applyAlignment="1">
      <alignment vertical="center"/>
    </xf>
    <xf numFmtId="180" fontId="0" fillId="0" borderId="59" xfId="0" applyNumberFormat="1" applyBorder="1" applyAlignment="1">
      <alignment vertical="center"/>
    </xf>
    <xf numFmtId="0" fontId="0" fillId="0" borderId="60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179" fontId="0" fillId="0" borderId="51" xfId="0" applyNumberFormat="1" applyBorder="1" applyAlignment="1">
      <alignment vertical="center"/>
    </xf>
    <xf numFmtId="179" fontId="0" fillId="0" borderId="60" xfId="0" applyNumberFormat="1" applyBorder="1" applyAlignment="1">
      <alignment vertical="center"/>
    </xf>
    <xf numFmtId="179" fontId="0" fillId="0" borderId="38" xfId="0" applyNumberFormat="1" applyBorder="1" applyAlignment="1">
      <alignment vertical="center"/>
    </xf>
    <xf numFmtId="179" fontId="0" fillId="0" borderId="40" xfId="0" applyNumberFormat="1" applyBorder="1" applyAlignment="1">
      <alignment vertical="center"/>
    </xf>
    <xf numFmtId="0" fontId="0" fillId="0" borderId="39" xfId="0" applyBorder="1" applyAlignment="1">
      <alignment horizontal="center" vertical="center"/>
    </xf>
    <xf numFmtId="179" fontId="0" fillId="0" borderId="39" xfId="0" applyNumberFormat="1" applyBorder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right" vertical="center"/>
    </xf>
    <xf numFmtId="179" fontId="0" fillId="0" borderId="15" xfId="0" quotePrefix="1" applyNumberFormat="1" applyBorder="1" applyAlignment="1">
      <alignment horizontal="center" vertical="center"/>
    </xf>
    <xf numFmtId="179" fontId="0" fillId="0" borderId="18" xfId="0" quotePrefix="1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81" fontId="0" fillId="0" borderId="25" xfId="0" quotePrefix="1" applyNumberFormat="1" applyBorder="1" applyAlignment="1">
      <alignment horizontal="center" vertical="center"/>
    </xf>
    <xf numFmtId="179" fontId="0" fillId="0" borderId="13" xfId="0" quotePrefix="1" applyNumberFormat="1" applyBorder="1" applyAlignment="1">
      <alignment horizontal="center" vertical="center"/>
    </xf>
    <xf numFmtId="179" fontId="0" fillId="0" borderId="25" xfId="0" quotePrefix="1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13" xfId="0" applyBorder="1" applyAlignment="1">
      <alignment vertical="center"/>
    </xf>
    <xf numFmtId="176" fontId="0" fillId="0" borderId="18" xfId="1" applyNumberFormat="1" applyFont="1" applyBorder="1" applyAlignment="1">
      <alignment vertical="center"/>
    </xf>
    <xf numFmtId="176" fontId="0" fillId="0" borderId="13" xfId="1" applyNumberFormat="1" applyFont="1" applyBorder="1" applyAlignment="1">
      <alignment vertical="center"/>
    </xf>
    <xf numFmtId="38" fontId="0" fillId="0" borderId="14" xfId="1" applyFont="1" applyBorder="1" applyAlignment="1">
      <alignment horizontal="center" vertical="center"/>
    </xf>
    <xf numFmtId="38" fontId="0" fillId="0" borderId="30" xfId="1" applyFont="1" applyBorder="1" applyAlignment="1">
      <alignment horizontal="center" vertical="center"/>
    </xf>
    <xf numFmtId="176" fontId="0" fillId="0" borderId="23" xfId="1" applyNumberFormat="1" applyFont="1" applyBorder="1" applyAlignment="1">
      <alignment vertical="center"/>
    </xf>
    <xf numFmtId="176" fontId="0" fillId="0" borderId="31" xfId="1" applyNumberFormat="1" applyFont="1" applyBorder="1" applyAlignment="1">
      <alignment vertical="center"/>
    </xf>
    <xf numFmtId="38" fontId="0" fillId="0" borderId="34" xfId="1" applyFont="1" applyBorder="1" applyAlignment="1">
      <alignment horizontal="center" vertical="center"/>
    </xf>
    <xf numFmtId="176" fontId="0" fillId="0" borderId="17" xfId="1" applyNumberFormat="1" applyFont="1" applyBorder="1" applyAlignment="1">
      <alignment vertical="center"/>
    </xf>
    <xf numFmtId="176" fontId="0" fillId="0" borderId="28" xfId="1" applyNumberFormat="1" applyFont="1" applyBorder="1" applyAlignment="1">
      <alignment vertical="center"/>
    </xf>
    <xf numFmtId="38" fontId="0" fillId="0" borderId="21" xfId="1" applyFont="1" applyBorder="1" applyAlignment="1">
      <alignment horizontal="center" vertical="center"/>
    </xf>
    <xf numFmtId="176" fontId="0" fillId="0" borderId="15" xfId="1" applyNumberFormat="1" applyFont="1" applyBorder="1" applyAlignment="1">
      <alignment vertical="center"/>
    </xf>
    <xf numFmtId="176" fontId="0" fillId="0" borderId="25" xfId="1" applyNumberFormat="1" applyFont="1" applyBorder="1" applyAlignment="1">
      <alignment vertical="center"/>
    </xf>
    <xf numFmtId="176" fontId="0" fillId="0" borderId="15" xfId="1" quotePrefix="1" applyNumberFormat="1" applyFont="1" applyBorder="1" applyAlignment="1">
      <alignment horizontal="center" vertical="center"/>
    </xf>
    <xf numFmtId="176" fontId="0" fillId="0" borderId="25" xfId="1" quotePrefix="1" applyNumberFormat="1" applyFont="1" applyBorder="1" applyAlignment="1">
      <alignment horizontal="center" vertical="center"/>
    </xf>
    <xf numFmtId="176" fontId="0" fillId="0" borderId="18" xfId="1" quotePrefix="1" applyNumberFormat="1" applyFont="1" applyBorder="1" applyAlignment="1">
      <alignment horizontal="center" vertical="center"/>
    </xf>
    <xf numFmtId="176" fontId="0" fillId="0" borderId="13" xfId="1" quotePrefix="1" applyNumberFormat="1" applyFont="1" applyBorder="1" applyAlignment="1">
      <alignment horizontal="center" vertical="center"/>
    </xf>
    <xf numFmtId="176" fontId="0" fillId="0" borderId="38" xfId="1" applyNumberFormat="1" applyFont="1" applyBorder="1" applyAlignment="1">
      <alignment vertical="center"/>
    </xf>
    <xf numFmtId="176" fontId="0" fillId="0" borderId="39" xfId="1" applyNumberFormat="1" applyFont="1" applyBorder="1" applyAlignment="1">
      <alignment vertical="center"/>
    </xf>
    <xf numFmtId="38" fontId="0" fillId="0" borderId="17" xfId="1" applyFont="1" applyBorder="1" applyAlignment="1">
      <alignment vertical="center"/>
    </xf>
    <xf numFmtId="176" fontId="0" fillId="0" borderId="14" xfId="1" applyNumberFormat="1" applyFont="1" applyBorder="1" applyAlignment="1">
      <alignment vertical="center"/>
    </xf>
    <xf numFmtId="176" fontId="0" fillId="0" borderId="19" xfId="1" applyNumberFormat="1" applyFont="1" applyBorder="1" applyAlignment="1">
      <alignment vertical="center"/>
    </xf>
    <xf numFmtId="38" fontId="0" fillId="0" borderId="10" xfId="1" applyFont="1" applyBorder="1" applyAlignment="1">
      <alignment horizontal="center" vertical="center"/>
    </xf>
    <xf numFmtId="180" fontId="0" fillId="0" borderId="18" xfId="1" applyNumberFormat="1" applyFont="1" applyBorder="1" applyAlignment="1">
      <alignment vertical="center"/>
    </xf>
    <xf numFmtId="38" fontId="0" fillId="0" borderId="13" xfId="1" applyFont="1" applyBorder="1" applyAlignment="1">
      <alignment horizontal="center" vertical="center"/>
    </xf>
    <xf numFmtId="38" fontId="0" fillId="0" borderId="22" xfId="1" applyFont="1" applyBorder="1" applyAlignment="1">
      <alignment horizontal="center" vertical="center"/>
    </xf>
    <xf numFmtId="180" fontId="0" fillId="0" borderId="15" xfId="1" applyNumberFormat="1" applyFont="1" applyBorder="1" applyAlignment="1">
      <alignment vertical="center"/>
    </xf>
    <xf numFmtId="38" fontId="0" fillId="0" borderId="25" xfId="1" applyFont="1" applyBorder="1" applyAlignment="1">
      <alignment horizontal="center" vertical="center"/>
    </xf>
    <xf numFmtId="180" fontId="0" fillId="0" borderId="23" xfId="1" applyNumberFormat="1" applyFont="1" applyBorder="1" applyAlignment="1">
      <alignment vertical="center"/>
    </xf>
    <xf numFmtId="38" fontId="0" fillId="0" borderId="31" xfId="1" applyFont="1" applyBorder="1" applyAlignment="1">
      <alignment horizontal="center" vertical="center"/>
    </xf>
    <xf numFmtId="38" fontId="0" fillId="0" borderId="14" xfId="1" applyFont="1" applyFill="1" applyBorder="1" applyAlignment="1">
      <alignment horizontal="center" vertical="center"/>
    </xf>
    <xf numFmtId="178" fontId="0" fillId="0" borderId="19" xfId="0" applyNumberFormat="1" applyFill="1" applyBorder="1" applyAlignment="1">
      <alignment vertical="center"/>
    </xf>
    <xf numFmtId="178" fontId="0" fillId="0" borderId="18" xfId="0" applyNumberFormat="1" applyFill="1" applyBorder="1" applyAlignment="1">
      <alignment vertical="center"/>
    </xf>
    <xf numFmtId="180" fontId="0" fillId="0" borderId="18" xfId="1" applyNumberFormat="1" applyFont="1" applyFill="1" applyBorder="1" applyAlignment="1">
      <alignment vertical="center"/>
    </xf>
    <xf numFmtId="0" fontId="0" fillId="0" borderId="0" xfId="0" applyFill="1" applyAlignment="1"/>
    <xf numFmtId="178" fontId="0" fillId="0" borderId="30" xfId="0" applyNumberFormat="1" applyFill="1" applyBorder="1" applyAlignment="1">
      <alignment vertical="center"/>
    </xf>
    <xf numFmtId="178" fontId="0" fillId="0" borderId="23" xfId="0" applyNumberFormat="1" applyFill="1" applyBorder="1" applyAlignment="1">
      <alignment vertical="center"/>
    </xf>
    <xf numFmtId="180" fontId="0" fillId="0" borderId="23" xfId="1" applyNumberFormat="1" applyFont="1" applyFill="1" applyBorder="1" applyAlignment="1">
      <alignment vertical="center"/>
    </xf>
    <xf numFmtId="180" fontId="0" fillId="0" borderId="11" xfId="0" applyNumberFormat="1" applyFill="1" applyBorder="1" applyAlignment="1">
      <alignment vertical="center"/>
    </xf>
    <xf numFmtId="38" fontId="0" fillId="0" borderId="31" xfId="1" applyFont="1" applyFill="1" applyBorder="1" applyAlignment="1">
      <alignment horizontal="center" vertical="center"/>
    </xf>
    <xf numFmtId="180" fontId="0" fillId="0" borderId="17" xfId="1" applyNumberFormat="1" applyFont="1" applyBorder="1" applyAlignment="1">
      <alignment vertical="center"/>
    </xf>
    <xf numFmtId="176" fontId="0" fillId="0" borderId="21" xfId="1" applyNumberFormat="1" applyFont="1" applyBorder="1" applyAlignment="1">
      <alignment vertical="center"/>
    </xf>
    <xf numFmtId="176" fontId="0" fillId="0" borderId="26" xfId="1" applyNumberFormat="1" applyFont="1" applyBorder="1" applyAlignment="1">
      <alignment vertical="center"/>
    </xf>
    <xf numFmtId="176" fontId="0" fillId="0" borderId="30" xfId="1" applyNumberFormat="1" applyFont="1" applyBorder="1" applyAlignment="1">
      <alignment vertical="center"/>
    </xf>
    <xf numFmtId="176" fontId="0" fillId="0" borderId="32" xfId="1" applyNumberFormat="1" applyFont="1" applyBorder="1" applyAlignment="1">
      <alignment vertical="center"/>
    </xf>
    <xf numFmtId="176" fontId="0" fillId="0" borderId="34" xfId="1" applyNumberFormat="1" applyFont="1" applyBorder="1" applyAlignment="1">
      <alignment vertical="center"/>
    </xf>
    <xf numFmtId="38" fontId="0" fillId="0" borderId="28" xfId="1" applyFont="1" applyBorder="1" applyAlignment="1">
      <alignment horizontal="center" vertical="center"/>
    </xf>
    <xf numFmtId="176" fontId="0" fillId="0" borderId="12" xfId="1" applyNumberFormat="1" applyFont="1" applyBorder="1" applyAlignment="1">
      <alignment vertical="center"/>
    </xf>
    <xf numFmtId="180" fontId="0" fillId="0" borderId="51" xfId="1" applyNumberFormat="1" applyFont="1" applyBorder="1" applyAlignment="1">
      <alignment vertical="center"/>
    </xf>
    <xf numFmtId="176" fontId="0" fillId="0" borderId="21" xfId="1" quotePrefix="1" applyNumberFormat="1" applyFont="1" applyBorder="1" applyAlignment="1">
      <alignment horizontal="center" vertical="center"/>
    </xf>
    <xf numFmtId="176" fontId="0" fillId="0" borderId="14" xfId="1" quotePrefix="1" applyNumberFormat="1" applyFont="1" applyBorder="1" applyAlignment="1">
      <alignment horizontal="center" vertical="center"/>
    </xf>
    <xf numFmtId="38" fontId="0" fillId="0" borderId="14" xfId="1" applyFont="1" applyBorder="1" applyAlignment="1">
      <alignment horizontal="center" vertical="center" shrinkToFit="1"/>
    </xf>
    <xf numFmtId="38" fontId="0" fillId="0" borderId="21" xfId="1" applyFont="1" applyBorder="1" applyAlignment="1">
      <alignment horizontal="center" vertical="center" shrinkToFit="1"/>
    </xf>
    <xf numFmtId="176" fontId="0" fillId="0" borderId="51" xfId="1" applyNumberFormat="1" applyFont="1" applyBorder="1" applyAlignment="1">
      <alignment vertical="center"/>
    </xf>
    <xf numFmtId="176" fontId="0" fillId="0" borderId="37" xfId="1" applyNumberFormat="1" applyFont="1" applyBorder="1" applyAlignment="1">
      <alignment vertical="center"/>
    </xf>
    <xf numFmtId="176" fontId="0" fillId="0" borderId="41" xfId="1" applyNumberFormat="1" applyFont="1" applyBorder="1" applyAlignment="1">
      <alignment vertical="center"/>
    </xf>
    <xf numFmtId="0" fontId="5" fillId="0" borderId="18" xfId="3" applyFont="1" applyFill="1" applyBorder="1" applyAlignment="1">
      <alignment horizontal="center" vertical="center" shrinkToFit="1"/>
    </xf>
    <xf numFmtId="0" fontId="5" fillId="0" borderId="18" xfId="3" applyFont="1" applyFill="1" applyBorder="1" applyAlignment="1">
      <alignment horizontal="center" vertical="center"/>
    </xf>
    <xf numFmtId="176" fontId="0" fillId="0" borderId="18" xfId="4" applyNumberFormat="1" applyFont="1" applyFill="1" applyBorder="1" applyAlignment="1">
      <alignment vertical="center"/>
    </xf>
    <xf numFmtId="177" fontId="0" fillId="0" borderId="18" xfId="4" applyNumberFormat="1" applyFont="1" applyFill="1" applyBorder="1" applyAlignment="1">
      <alignment vertical="center"/>
    </xf>
    <xf numFmtId="177" fontId="0" fillId="0" borderId="18" xfId="4" quotePrefix="1" applyNumberFormat="1" applyFont="1" applyFill="1" applyBorder="1" applyAlignment="1">
      <alignment vertical="center"/>
    </xf>
    <xf numFmtId="0" fontId="5" fillId="0" borderId="0" xfId="3" applyFont="1" applyFill="1" applyAlignment="1">
      <alignment vertical="center"/>
    </xf>
    <xf numFmtId="0" fontId="5" fillId="0" borderId="0" xfId="3" applyFont="1" applyFill="1"/>
    <xf numFmtId="0" fontId="0" fillId="0" borderId="0" xfId="0" applyFill="1" applyAlignment="1">
      <alignment vertical="center"/>
    </xf>
    <xf numFmtId="0" fontId="5" fillId="0" borderId="0" xfId="3" applyFont="1" applyFill="1" applyBorder="1"/>
    <xf numFmtId="0" fontId="5" fillId="0" borderId="0" xfId="3" applyFont="1" applyFill="1" applyAlignment="1">
      <alignment horizontal="right" vertical="center"/>
    </xf>
    <xf numFmtId="0" fontId="5" fillId="0" borderId="0" xfId="3" applyFont="1" applyFill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Border="1" applyAlignment="1"/>
    <xf numFmtId="0" fontId="5" fillId="0" borderId="0" xfId="3" applyFont="1" applyFill="1" applyBorder="1" applyAlignment="1">
      <alignment vertical="center"/>
    </xf>
    <xf numFmtId="0" fontId="5" fillId="0" borderId="1" xfId="3" applyFont="1" applyFill="1" applyBorder="1" applyAlignment="1">
      <alignment vertical="center"/>
    </xf>
    <xf numFmtId="0" fontId="5" fillId="0" borderId="2" xfId="3" applyFont="1" applyFill="1" applyBorder="1" applyAlignment="1">
      <alignment horizontal="center" vertical="center"/>
    </xf>
    <xf numFmtId="0" fontId="5" fillId="0" borderId="54" xfId="3" applyFont="1" applyFill="1" applyBorder="1" applyAlignment="1">
      <alignment horizontal="centerContinuous" vertical="center"/>
    </xf>
    <xf numFmtId="0" fontId="5" fillId="0" borderId="6" xfId="3" applyFont="1" applyFill="1" applyBorder="1" applyAlignment="1">
      <alignment horizontal="centerContinuous" vertical="center"/>
    </xf>
    <xf numFmtId="0" fontId="5" fillId="0" borderId="55" xfId="3" applyFont="1" applyFill="1" applyBorder="1" applyAlignment="1">
      <alignment horizontal="centerContinuous" vertical="center"/>
    </xf>
    <xf numFmtId="0" fontId="5" fillId="0" borderId="2" xfId="3" applyFont="1" applyFill="1" applyBorder="1" applyAlignment="1">
      <alignment vertical="center"/>
    </xf>
    <xf numFmtId="0" fontId="5" fillId="0" borderId="3" xfId="3" applyFont="1" applyFill="1" applyBorder="1" applyAlignment="1">
      <alignment vertical="center"/>
    </xf>
    <xf numFmtId="0" fontId="5" fillId="0" borderId="7" xfId="3" applyFont="1" applyFill="1" applyBorder="1" applyAlignment="1">
      <alignment vertical="center"/>
    </xf>
    <xf numFmtId="0" fontId="5" fillId="0" borderId="5" xfId="3" applyFont="1" applyFill="1" applyBorder="1" applyAlignment="1">
      <alignment horizontal="centerContinuous" vertical="center"/>
    </xf>
    <xf numFmtId="0" fontId="5" fillId="0" borderId="53" xfId="3" applyFont="1" applyFill="1" applyBorder="1" applyAlignment="1">
      <alignment horizontal="centerContinuous" vertical="center"/>
    </xf>
    <xf numFmtId="0" fontId="5" fillId="0" borderId="5" xfId="3" applyFont="1" applyFill="1" applyBorder="1"/>
    <xf numFmtId="0" fontId="5" fillId="0" borderId="6" xfId="3" applyFont="1" applyFill="1" applyBorder="1"/>
    <xf numFmtId="0" fontId="5" fillId="0" borderId="7" xfId="3" applyFont="1" applyFill="1" applyBorder="1" applyAlignment="1">
      <alignment horizontal="centerContinuous" vertical="center"/>
    </xf>
    <xf numFmtId="0" fontId="5" fillId="0" borderId="2" xfId="3" applyFont="1" applyFill="1" applyBorder="1" applyAlignment="1">
      <alignment horizontal="centerContinuous" vertical="center"/>
    </xf>
    <xf numFmtId="0" fontId="5" fillId="0" borderId="3" xfId="3" applyFont="1" applyFill="1" applyBorder="1" applyAlignment="1">
      <alignment horizontal="centerContinuous" vertical="center"/>
    </xf>
    <xf numFmtId="0" fontId="5" fillId="0" borderId="44" xfId="3" applyFont="1" applyFill="1" applyBorder="1" applyAlignment="1">
      <alignment horizontal="centerContinuous" vertical="center"/>
    </xf>
    <xf numFmtId="0" fontId="5" fillId="0" borderId="8" xfId="3" applyFont="1" applyFill="1" applyBorder="1" applyAlignment="1">
      <alignment vertical="center"/>
    </xf>
    <xf numFmtId="0" fontId="5" fillId="0" borderId="9" xfId="3" applyFont="1" applyFill="1" applyBorder="1" applyAlignment="1">
      <alignment vertical="center"/>
    </xf>
    <xf numFmtId="0" fontId="5" fillId="0" borderId="14" xfId="3" applyFont="1" applyFill="1" applyBorder="1" applyAlignment="1">
      <alignment horizontal="center" vertical="center"/>
    </xf>
    <xf numFmtId="0" fontId="5" fillId="0" borderId="23" xfId="3" applyFont="1" applyFill="1" applyBorder="1" applyAlignment="1">
      <alignment horizontal="centerContinuous" vertical="center" shrinkToFit="1"/>
    </xf>
    <xf numFmtId="0" fontId="5" fillId="0" borderId="15" xfId="3" applyFont="1" applyFill="1" applyBorder="1" applyAlignment="1">
      <alignment horizontal="centerContinuous" vertical="center"/>
    </xf>
    <xf numFmtId="0" fontId="5" fillId="0" borderId="25" xfId="3" applyFont="1" applyFill="1" applyBorder="1" applyAlignment="1">
      <alignment horizontal="centerContinuous" vertical="center" shrinkToFit="1"/>
    </xf>
    <xf numFmtId="0" fontId="5" fillId="0" borderId="13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0" fontId="5" fillId="0" borderId="11" xfId="3" applyFont="1" applyFill="1" applyBorder="1" applyAlignment="1">
      <alignment horizontal="centerContinuous" vertical="center"/>
    </xf>
    <xf numFmtId="0" fontId="5" fillId="0" borderId="0" xfId="3" applyFont="1" applyFill="1" applyBorder="1" applyAlignment="1">
      <alignment horizontal="centerContinuous" vertical="center"/>
    </xf>
    <xf numFmtId="0" fontId="5" fillId="0" borderId="0" xfId="3" applyFont="1" applyFill="1" applyAlignment="1">
      <alignment horizontal="centerContinuous"/>
    </xf>
    <xf numFmtId="0" fontId="5" fillId="0" borderId="47" xfId="3" applyFont="1" applyFill="1" applyBorder="1" applyAlignment="1">
      <alignment horizontal="centerContinuous"/>
    </xf>
    <xf numFmtId="0" fontId="5" fillId="0" borderId="16" xfId="3" applyFont="1" applyFill="1" applyBorder="1" applyAlignment="1">
      <alignment horizontal="centerContinuous" vertical="center"/>
    </xf>
    <xf numFmtId="0" fontId="5" fillId="0" borderId="17" xfId="3" applyFont="1" applyFill="1" applyBorder="1" applyAlignment="1">
      <alignment horizontal="center" vertical="center"/>
    </xf>
    <xf numFmtId="0" fontId="5" fillId="0" borderId="13" xfId="3" applyFont="1" applyFill="1" applyBorder="1" applyAlignment="1">
      <alignment horizontal="center" vertical="center" shrinkToFit="1"/>
    </xf>
    <xf numFmtId="0" fontId="5" fillId="0" borderId="0" xfId="3" applyFont="1" applyFill="1" applyBorder="1" applyAlignment="1">
      <alignment horizontal="center" vertical="center" shrinkToFit="1"/>
    </xf>
    <xf numFmtId="0" fontId="5" fillId="0" borderId="15" xfId="3" applyFont="1" applyFill="1" applyBorder="1" applyAlignment="1">
      <alignment horizontal="centerContinuous" vertical="center" shrinkToFit="1"/>
    </xf>
    <xf numFmtId="0" fontId="5" fillId="0" borderId="19" xfId="3" applyFont="1" applyFill="1" applyBorder="1" applyAlignment="1">
      <alignment horizontal="center" vertical="center"/>
    </xf>
    <xf numFmtId="0" fontId="5" fillId="0" borderId="20" xfId="3" applyFont="1" applyFill="1" applyBorder="1" applyAlignment="1">
      <alignment horizontal="center" vertical="center"/>
    </xf>
    <xf numFmtId="0" fontId="5" fillId="0" borderId="21" xfId="3" applyFont="1" applyFill="1" applyBorder="1" applyAlignment="1">
      <alignment vertical="center"/>
    </xf>
    <xf numFmtId="0" fontId="5" fillId="0" borderId="15" xfId="3" applyFont="1" applyFill="1" applyBorder="1" applyAlignment="1">
      <alignment vertical="center"/>
    </xf>
    <xf numFmtId="0" fontId="5" fillId="0" borderId="15" xfId="3" applyFont="1" applyFill="1" applyBorder="1" applyAlignment="1">
      <alignment horizontal="center" vertical="center"/>
    </xf>
    <xf numFmtId="0" fontId="5" fillId="0" borderId="25" xfId="3" applyFont="1" applyFill="1" applyBorder="1" applyAlignment="1">
      <alignment horizontal="center" vertical="center"/>
    </xf>
    <xf numFmtId="0" fontId="5" fillId="0" borderId="14" xfId="3" applyFont="1" applyFill="1" applyBorder="1" applyAlignment="1">
      <alignment vertical="center"/>
    </xf>
    <xf numFmtId="0" fontId="5" fillId="0" borderId="18" xfId="3" applyFont="1" applyFill="1" applyBorder="1" applyAlignment="1">
      <alignment vertical="center"/>
    </xf>
    <xf numFmtId="0" fontId="5" fillId="0" borderId="13" xfId="3" applyFont="1" applyFill="1" applyBorder="1" applyAlignment="1">
      <alignment vertical="center"/>
    </xf>
    <xf numFmtId="0" fontId="5" fillId="0" borderId="24" xfId="3" applyFont="1" applyFill="1" applyBorder="1" applyAlignment="1">
      <alignment vertical="center"/>
    </xf>
    <xf numFmtId="0" fontId="5" fillId="0" borderId="23" xfId="3" applyFont="1" applyFill="1" applyBorder="1" applyAlignment="1">
      <alignment horizontal="center" vertical="center" shrinkToFit="1"/>
    </xf>
    <xf numFmtId="0" fontId="5" fillId="0" borderId="23" xfId="3" applyFont="1" applyFill="1" applyBorder="1" applyAlignment="1">
      <alignment horizontal="center" vertical="center"/>
    </xf>
    <xf numFmtId="0" fontId="5" fillId="0" borderId="56" xfId="3" applyFont="1" applyFill="1" applyBorder="1" applyAlignment="1">
      <alignment horizontal="center" vertical="center"/>
    </xf>
    <xf numFmtId="0" fontId="5" fillId="0" borderId="26" xfId="3" applyFont="1" applyFill="1" applyBorder="1" applyAlignment="1">
      <alignment horizontal="center" vertical="center"/>
    </xf>
    <xf numFmtId="0" fontId="5" fillId="0" borderId="16" xfId="3" applyFont="1" applyFill="1" applyBorder="1" applyAlignment="1">
      <alignment horizontal="center" vertical="center"/>
    </xf>
    <xf numFmtId="0" fontId="5" fillId="0" borderId="15" xfId="3" applyFont="1" applyFill="1" applyBorder="1" applyAlignment="1">
      <alignment horizontal="center" vertical="center" shrinkToFit="1"/>
    </xf>
    <xf numFmtId="0" fontId="5" fillId="0" borderId="26" xfId="3" applyFont="1" applyFill="1" applyBorder="1" applyAlignment="1">
      <alignment vertical="center"/>
    </xf>
    <xf numFmtId="0" fontId="5" fillId="0" borderId="25" xfId="3" applyFont="1" applyFill="1" applyBorder="1" applyAlignment="1">
      <alignment vertical="center"/>
    </xf>
    <xf numFmtId="0" fontId="5" fillId="0" borderId="27" xfId="3" applyFont="1" applyFill="1" applyBorder="1" applyAlignment="1">
      <alignment vertical="center"/>
    </xf>
    <xf numFmtId="0" fontId="5" fillId="0" borderId="34" xfId="3" applyFont="1" applyFill="1" applyBorder="1" applyAlignment="1">
      <alignment horizontal="center" vertical="center"/>
    </xf>
    <xf numFmtId="0" fontId="5" fillId="0" borderId="17" xfId="3" applyFont="1" applyFill="1" applyBorder="1" applyAlignment="1">
      <alignment vertical="center"/>
    </xf>
    <xf numFmtId="38" fontId="5" fillId="0" borderId="28" xfId="3" applyNumberFormat="1" applyFont="1" applyFill="1" applyBorder="1" applyAlignment="1">
      <alignment vertical="center"/>
    </xf>
    <xf numFmtId="38" fontId="5" fillId="0" borderId="0" xfId="3" applyNumberFormat="1" applyFont="1" applyFill="1" applyBorder="1" applyAlignment="1">
      <alignment vertical="center"/>
    </xf>
    <xf numFmtId="0" fontId="5" fillId="0" borderId="19" xfId="3" applyFont="1" applyFill="1" applyBorder="1" applyAlignment="1">
      <alignment vertical="center"/>
    </xf>
    <xf numFmtId="0" fontId="5" fillId="0" borderId="29" xfId="3" applyFont="1" applyFill="1" applyBorder="1" applyAlignment="1">
      <alignment horizontal="center" vertical="center"/>
    </xf>
    <xf numFmtId="38" fontId="0" fillId="0" borderId="20" xfId="4" applyFont="1" applyFill="1" applyBorder="1" applyAlignment="1">
      <alignment vertical="center"/>
    </xf>
    <xf numFmtId="0" fontId="5" fillId="0" borderId="20" xfId="3" applyFont="1" applyFill="1" applyBorder="1" applyAlignment="1">
      <alignment vertical="center"/>
    </xf>
    <xf numFmtId="176" fontId="0" fillId="0" borderId="18" xfId="4" quotePrefix="1" applyNumberFormat="1" applyFont="1" applyFill="1" applyBorder="1" applyAlignment="1">
      <alignment vertical="center"/>
    </xf>
    <xf numFmtId="176" fontId="0" fillId="0" borderId="13" xfId="4" applyNumberFormat="1" applyFont="1" applyFill="1" applyBorder="1" applyAlignment="1">
      <alignment vertical="center"/>
    </xf>
    <xf numFmtId="176" fontId="5" fillId="0" borderId="13" xfId="3" applyNumberFormat="1" applyFont="1" applyFill="1" applyBorder="1" applyAlignment="1">
      <alignment vertical="center"/>
    </xf>
    <xf numFmtId="176" fontId="5" fillId="0" borderId="0" xfId="3" applyNumberFormat="1" applyFont="1" applyFill="1" applyBorder="1" applyAlignment="1">
      <alignment vertical="center"/>
    </xf>
    <xf numFmtId="177" fontId="0" fillId="0" borderId="19" xfId="4" applyNumberFormat="1" applyFont="1" applyFill="1" applyBorder="1" applyAlignment="1">
      <alignment vertical="center"/>
    </xf>
    <xf numFmtId="177" fontId="0" fillId="0" borderId="18" xfId="4" applyNumberFormat="1" applyFont="1" applyFill="1" applyBorder="1" applyAlignment="1">
      <alignment horizontal="right" vertical="center"/>
    </xf>
    <xf numFmtId="177" fontId="0" fillId="0" borderId="18" xfId="4" quotePrefix="1" applyNumberFormat="1" applyFont="1" applyFill="1" applyBorder="1" applyAlignment="1">
      <alignment horizontal="right" vertical="center"/>
    </xf>
    <xf numFmtId="177" fontId="0" fillId="0" borderId="13" xfId="4" applyNumberFormat="1" applyFont="1" applyFill="1" applyBorder="1" applyAlignment="1">
      <alignment vertical="center"/>
    </xf>
    <xf numFmtId="176" fontId="0" fillId="0" borderId="29" xfId="4" quotePrefix="1" applyNumberFormat="1" applyFont="1" applyFill="1" applyBorder="1" applyAlignment="1">
      <alignment vertical="center"/>
    </xf>
    <xf numFmtId="176" fontId="0" fillId="0" borderId="18" xfId="4" quotePrefix="1" applyNumberFormat="1" applyFont="1" applyFill="1" applyBorder="1" applyAlignment="1">
      <alignment horizontal="center" vertical="center"/>
    </xf>
    <xf numFmtId="176" fontId="0" fillId="0" borderId="29" xfId="4" quotePrefix="1" applyNumberFormat="1" applyFont="1" applyFill="1" applyBorder="1" applyAlignment="1">
      <alignment horizontal="center" vertical="center"/>
    </xf>
    <xf numFmtId="176" fontId="0" fillId="0" borderId="13" xfId="4" quotePrefix="1" applyNumberFormat="1" applyFont="1" applyFill="1" applyBorder="1" applyAlignment="1">
      <alignment vertical="center"/>
    </xf>
    <xf numFmtId="176" fontId="0" fillId="0" borderId="0" xfId="4" quotePrefix="1" applyNumberFormat="1" applyFont="1" applyFill="1" applyBorder="1" applyAlignment="1">
      <alignment vertical="center"/>
    </xf>
    <xf numFmtId="176" fontId="0" fillId="0" borderId="19" xfId="4" applyNumberFormat="1" applyFont="1" applyFill="1" applyBorder="1" applyAlignment="1">
      <alignment vertical="center"/>
    </xf>
    <xf numFmtId="177" fontId="5" fillId="0" borderId="0" xfId="3" applyNumberFormat="1" applyFont="1" applyFill="1" applyBorder="1" applyAlignment="1">
      <alignment vertical="center"/>
    </xf>
    <xf numFmtId="177" fontId="0" fillId="0" borderId="20" xfId="4" applyNumberFormat="1" applyFont="1" applyFill="1" applyBorder="1" applyAlignment="1">
      <alignment vertical="center"/>
    </xf>
    <xf numFmtId="177" fontId="0" fillId="0" borderId="18" xfId="4" applyNumberFormat="1" applyFont="1" applyFill="1" applyBorder="1" applyAlignment="1">
      <alignment horizontal="center" vertical="center"/>
    </xf>
    <xf numFmtId="177" fontId="0" fillId="0" borderId="29" xfId="4" applyNumberFormat="1" applyFont="1" applyFill="1" applyBorder="1" applyAlignment="1">
      <alignment horizontal="center" vertical="center"/>
    </xf>
    <xf numFmtId="176" fontId="0" fillId="0" borderId="29" xfId="4" applyNumberFormat="1" applyFont="1" applyFill="1" applyBorder="1" applyAlignment="1">
      <alignment vertical="center"/>
    </xf>
    <xf numFmtId="176" fontId="0" fillId="0" borderId="0" xfId="4" applyNumberFormat="1" applyFont="1" applyFill="1" applyBorder="1" applyAlignment="1">
      <alignment vertical="center"/>
    </xf>
    <xf numFmtId="38" fontId="0" fillId="0" borderId="18" xfId="4" applyFont="1" applyFill="1" applyBorder="1" applyAlignment="1">
      <alignment vertical="center"/>
    </xf>
    <xf numFmtId="38" fontId="0" fillId="0" borderId="13" xfId="4" applyFont="1" applyFill="1" applyBorder="1" applyAlignment="1">
      <alignment vertical="center"/>
    </xf>
    <xf numFmtId="177" fontId="0" fillId="0" borderId="29" xfId="4" applyNumberFormat="1" applyFont="1" applyFill="1" applyBorder="1" applyAlignment="1">
      <alignment vertical="center"/>
    </xf>
    <xf numFmtId="176" fontId="5" fillId="0" borderId="19" xfId="3" applyNumberFormat="1" applyFont="1" applyFill="1" applyBorder="1" applyAlignment="1">
      <alignment vertical="center"/>
    </xf>
    <xf numFmtId="38" fontId="0" fillId="0" borderId="14" xfId="4" applyFont="1" applyFill="1" applyBorder="1" applyAlignment="1">
      <alignment horizontal="center" vertical="center"/>
    </xf>
    <xf numFmtId="38" fontId="0" fillId="0" borderId="30" xfId="4" applyFont="1" applyFill="1" applyBorder="1" applyAlignment="1">
      <alignment horizontal="center" vertical="center"/>
    </xf>
    <xf numFmtId="176" fontId="0" fillId="0" borderId="23" xfId="4" applyNumberFormat="1" applyFont="1" applyFill="1" applyBorder="1" applyAlignment="1">
      <alignment vertical="center"/>
    </xf>
    <xf numFmtId="176" fontId="0" fillId="0" borderId="31" xfId="4" applyNumberFormat="1" applyFont="1" applyFill="1" applyBorder="1" applyAlignment="1">
      <alignment vertical="center"/>
    </xf>
    <xf numFmtId="177" fontId="0" fillId="0" borderId="32" xfId="4" applyNumberFormat="1" applyFont="1" applyFill="1" applyBorder="1" applyAlignment="1">
      <alignment vertical="center"/>
    </xf>
    <xf numFmtId="177" fontId="0" fillId="0" borderId="23" xfId="4" applyNumberFormat="1" applyFont="1" applyFill="1" applyBorder="1" applyAlignment="1">
      <alignment vertical="center"/>
    </xf>
    <xf numFmtId="177" fontId="0" fillId="0" borderId="31" xfId="4" applyNumberFormat="1" applyFont="1" applyFill="1" applyBorder="1" applyAlignment="1">
      <alignment vertical="center"/>
    </xf>
    <xf numFmtId="177" fontId="0" fillId="0" borderId="23" xfId="4" applyNumberFormat="1" applyFont="1" applyFill="1" applyBorder="1" applyAlignment="1">
      <alignment horizontal="center" vertical="center"/>
    </xf>
    <xf numFmtId="177" fontId="0" fillId="0" borderId="11" xfId="4" applyNumberFormat="1" applyFont="1" applyFill="1" applyBorder="1" applyAlignment="1">
      <alignment horizontal="center" vertical="center"/>
    </xf>
    <xf numFmtId="176" fontId="0" fillId="0" borderId="32" xfId="4" applyNumberFormat="1" applyFont="1" applyFill="1" applyBorder="1" applyAlignment="1">
      <alignment vertical="center"/>
    </xf>
    <xf numFmtId="177" fontId="0" fillId="0" borderId="33" xfId="4" applyNumberFormat="1" applyFont="1" applyFill="1" applyBorder="1" applyAlignment="1">
      <alignment vertical="center"/>
    </xf>
    <xf numFmtId="38" fontId="0" fillId="0" borderId="34" xfId="4" applyFont="1" applyFill="1" applyBorder="1" applyAlignment="1">
      <alignment horizontal="center" vertical="center"/>
    </xf>
    <xf numFmtId="176" fontId="0" fillId="0" borderId="17" xfId="4" applyNumberFormat="1" applyFont="1" applyFill="1" applyBorder="1" applyAlignment="1">
      <alignment vertical="center"/>
    </xf>
    <xf numFmtId="176" fontId="0" fillId="0" borderId="28" xfId="4" applyNumberFormat="1" applyFont="1" applyFill="1" applyBorder="1" applyAlignment="1">
      <alignment vertical="center"/>
    </xf>
    <xf numFmtId="177" fontId="0" fillId="0" borderId="12" xfId="4" applyNumberFormat="1" applyFont="1" applyFill="1" applyBorder="1" applyAlignment="1">
      <alignment vertical="center"/>
    </xf>
    <xf numFmtId="177" fontId="0" fillId="0" borderId="17" xfId="4" applyNumberFormat="1" applyFont="1" applyFill="1" applyBorder="1" applyAlignment="1">
      <alignment vertical="center"/>
    </xf>
    <xf numFmtId="177" fontId="0" fillId="0" borderId="28" xfId="4" applyNumberFormat="1" applyFont="1" applyFill="1" applyBorder="1" applyAlignment="1">
      <alignment vertical="center"/>
    </xf>
    <xf numFmtId="177" fontId="0" fillId="0" borderId="17" xfId="4" applyNumberFormat="1" applyFont="1" applyFill="1" applyBorder="1" applyAlignment="1">
      <alignment horizontal="center" vertical="center"/>
    </xf>
    <xf numFmtId="177" fontId="0" fillId="0" borderId="35" xfId="4" applyNumberFormat="1" applyFont="1" applyFill="1" applyBorder="1" applyAlignment="1">
      <alignment horizontal="center" vertical="center"/>
    </xf>
    <xf numFmtId="176" fontId="0" fillId="0" borderId="12" xfId="4" applyNumberFormat="1" applyFont="1" applyFill="1" applyBorder="1" applyAlignment="1">
      <alignment vertical="center"/>
    </xf>
    <xf numFmtId="177" fontId="0" fillId="0" borderId="36" xfId="4" applyNumberFormat="1" applyFont="1" applyFill="1" applyBorder="1" applyAlignment="1">
      <alignment vertical="center"/>
    </xf>
    <xf numFmtId="38" fontId="0" fillId="0" borderId="21" xfId="4" applyFont="1" applyFill="1" applyBorder="1" applyAlignment="1">
      <alignment horizontal="center" vertical="center"/>
    </xf>
    <xf numFmtId="176" fontId="0" fillId="0" borderId="15" xfId="4" applyNumberFormat="1" applyFont="1" applyFill="1" applyBorder="1" applyAlignment="1">
      <alignment vertical="center"/>
    </xf>
    <xf numFmtId="176" fontId="0" fillId="0" borderId="25" xfId="4" applyNumberFormat="1" applyFont="1" applyFill="1" applyBorder="1" applyAlignment="1">
      <alignment vertical="center"/>
    </xf>
    <xf numFmtId="177" fontId="0" fillId="0" borderId="26" xfId="4" applyNumberFormat="1" applyFont="1" applyFill="1" applyBorder="1" applyAlignment="1">
      <alignment vertical="center"/>
    </xf>
    <xf numFmtId="177" fontId="0" fillId="0" borderId="15" xfId="4" applyNumberFormat="1" applyFont="1" applyFill="1" applyBorder="1" applyAlignment="1">
      <alignment vertical="center"/>
    </xf>
    <xf numFmtId="177" fontId="0" fillId="0" borderId="25" xfId="4" applyNumberFormat="1" applyFont="1" applyFill="1" applyBorder="1" applyAlignment="1">
      <alignment vertical="center"/>
    </xf>
    <xf numFmtId="177" fontId="0" fillId="0" borderId="15" xfId="4" applyNumberFormat="1" applyFont="1" applyFill="1" applyBorder="1" applyAlignment="1">
      <alignment horizontal="center" vertical="center"/>
    </xf>
    <xf numFmtId="177" fontId="0" fillId="0" borderId="16" xfId="4" applyNumberFormat="1" applyFont="1" applyFill="1" applyBorder="1" applyAlignment="1">
      <alignment horizontal="center" vertical="center"/>
    </xf>
    <xf numFmtId="176" fontId="0" fillId="0" borderId="26" xfId="4" applyNumberFormat="1" applyFont="1" applyFill="1" applyBorder="1" applyAlignment="1">
      <alignment vertical="center"/>
    </xf>
    <xf numFmtId="177" fontId="0" fillId="0" borderId="27" xfId="4" applyNumberFormat="1" applyFont="1" applyFill="1" applyBorder="1" applyAlignment="1">
      <alignment vertical="center"/>
    </xf>
    <xf numFmtId="176" fontId="0" fillId="0" borderId="16" xfId="4" applyNumberFormat="1" applyFont="1" applyFill="1" applyBorder="1" applyAlignment="1">
      <alignment vertical="center"/>
    </xf>
    <xf numFmtId="176" fontId="0" fillId="0" borderId="11" xfId="4" applyNumberFormat="1" applyFont="1" applyFill="1" applyBorder="1" applyAlignment="1">
      <alignment vertical="center"/>
    </xf>
    <xf numFmtId="176" fontId="0" fillId="0" borderId="15" xfId="4" quotePrefix="1" applyNumberFormat="1" applyFont="1" applyFill="1" applyBorder="1" applyAlignment="1">
      <alignment horizontal="center" vertical="center"/>
    </xf>
    <xf numFmtId="176" fontId="0" fillId="0" borderId="15" xfId="4" quotePrefix="1" applyNumberFormat="1" applyFont="1" applyFill="1" applyBorder="1" applyAlignment="1">
      <alignment vertical="center"/>
    </xf>
    <xf numFmtId="176" fontId="0" fillId="0" borderId="25" xfId="4" quotePrefix="1" applyNumberFormat="1" applyFont="1" applyFill="1" applyBorder="1" applyAlignment="1">
      <alignment vertical="center"/>
    </xf>
    <xf numFmtId="177" fontId="0" fillId="0" borderId="15" xfId="4" quotePrefix="1" applyNumberFormat="1" applyFont="1" applyFill="1" applyBorder="1" applyAlignment="1">
      <alignment vertical="center"/>
    </xf>
    <xf numFmtId="177" fontId="0" fillId="0" borderId="25" xfId="4" quotePrefix="1" applyNumberFormat="1" applyFont="1" applyFill="1" applyBorder="1" applyAlignment="1">
      <alignment vertical="center"/>
    </xf>
    <xf numFmtId="177" fontId="0" fillId="0" borderId="15" xfId="4" quotePrefix="1" applyNumberFormat="1" applyFont="1" applyFill="1" applyBorder="1" applyAlignment="1">
      <alignment horizontal="center" vertical="center"/>
    </xf>
    <xf numFmtId="176" fontId="0" fillId="0" borderId="16" xfId="4" quotePrefix="1" applyNumberFormat="1" applyFont="1" applyFill="1" applyBorder="1" applyAlignment="1">
      <alignment horizontal="center" vertical="center"/>
    </xf>
    <xf numFmtId="177" fontId="0" fillId="0" borderId="16" xfId="4" applyNumberFormat="1" applyFont="1" applyFill="1" applyBorder="1" applyAlignment="1">
      <alignment vertical="center"/>
    </xf>
    <xf numFmtId="176" fontId="0" fillId="0" borderId="15" xfId="4" applyNumberFormat="1" applyFont="1" applyFill="1" applyBorder="1" applyAlignment="1">
      <alignment horizontal="center" vertical="center"/>
    </xf>
    <xf numFmtId="176" fontId="0" fillId="0" borderId="26" xfId="4" quotePrefix="1" applyNumberFormat="1" applyFont="1" applyFill="1" applyBorder="1" applyAlignment="1">
      <alignment horizontal="center" vertical="center"/>
    </xf>
    <xf numFmtId="177" fontId="0" fillId="0" borderId="13" xfId="4" quotePrefix="1" applyNumberFormat="1" applyFont="1" applyFill="1" applyBorder="1" applyAlignment="1">
      <alignment vertical="center"/>
    </xf>
    <xf numFmtId="177" fontId="0" fillId="0" borderId="18" xfId="4" quotePrefix="1" applyNumberFormat="1" applyFont="1" applyFill="1" applyBorder="1" applyAlignment="1">
      <alignment horizontal="center" vertical="center"/>
    </xf>
    <xf numFmtId="176" fontId="0" fillId="0" borderId="35" xfId="4" applyNumberFormat="1" applyFont="1" applyFill="1" applyBorder="1" applyAlignment="1">
      <alignment vertical="center"/>
    </xf>
    <xf numFmtId="176" fontId="0" fillId="0" borderId="18" xfId="4" applyNumberFormat="1" applyFont="1" applyFill="1" applyBorder="1" applyAlignment="1">
      <alignment horizontal="center" vertical="center"/>
    </xf>
    <xf numFmtId="176" fontId="0" fillId="0" borderId="19" xfId="4" quotePrefix="1" applyNumberFormat="1" applyFont="1" applyFill="1" applyBorder="1" applyAlignment="1">
      <alignment horizontal="center" vertical="center"/>
    </xf>
    <xf numFmtId="0" fontId="5" fillId="0" borderId="37" xfId="3" applyFont="1" applyFill="1" applyBorder="1" applyAlignment="1">
      <alignment horizontal="center" vertical="center"/>
    </xf>
    <xf numFmtId="176" fontId="0" fillId="0" borderId="38" xfId="4" applyNumberFormat="1" applyFont="1" applyFill="1" applyBorder="1" applyAlignment="1">
      <alignment vertical="center"/>
    </xf>
    <xf numFmtId="176" fontId="0" fillId="0" borderId="38" xfId="4" quotePrefix="1" applyNumberFormat="1" applyFont="1" applyFill="1" applyBorder="1" applyAlignment="1">
      <alignment vertical="center"/>
    </xf>
    <xf numFmtId="176" fontId="0" fillId="0" borderId="39" xfId="4" quotePrefix="1" applyNumberFormat="1" applyFont="1" applyFill="1" applyBorder="1" applyAlignment="1">
      <alignment vertical="center"/>
    </xf>
    <xf numFmtId="176" fontId="0" fillId="0" borderId="39" xfId="4" applyNumberFormat="1" applyFont="1" applyFill="1" applyBorder="1" applyAlignment="1">
      <alignment vertical="center"/>
    </xf>
    <xf numFmtId="177" fontId="0" fillId="0" borderId="41" xfId="4" applyNumberFormat="1" applyFont="1" applyFill="1" applyBorder="1" applyAlignment="1">
      <alignment vertical="center"/>
    </xf>
    <xf numFmtId="177" fontId="0" fillId="0" borderId="38" xfId="4" applyNumberFormat="1" applyFont="1" applyFill="1" applyBorder="1" applyAlignment="1">
      <alignment vertical="center"/>
    </xf>
    <xf numFmtId="177" fontId="0" fillId="0" borderId="39" xfId="4" applyNumberFormat="1" applyFont="1" applyFill="1" applyBorder="1" applyAlignment="1">
      <alignment vertical="center"/>
    </xf>
    <xf numFmtId="177" fontId="0" fillId="0" borderId="38" xfId="4" quotePrefix="1" applyNumberFormat="1" applyFont="1" applyFill="1" applyBorder="1" applyAlignment="1">
      <alignment vertical="center"/>
    </xf>
    <xf numFmtId="176" fontId="0" fillId="0" borderId="40" xfId="4" quotePrefix="1" applyNumberFormat="1" applyFont="1" applyFill="1" applyBorder="1" applyAlignment="1">
      <alignment vertical="center"/>
    </xf>
    <xf numFmtId="177" fontId="0" fillId="0" borderId="40" xfId="4" applyNumberFormat="1" applyFont="1" applyFill="1" applyBorder="1" applyAlignment="1">
      <alignment vertical="center"/>
    </xf>
    <xf numFmtId="176" fontId="0" fillId="0" borderId="41" xfId="4" applyNumberFormat="1" applyFont="1" applyFill="1" applyBorder="1" applyAlignment="1">
      <alignment vertical="center"/>
    </xf>
    <xf numFmtId="177" fontId="0" fillId="0" borderId="42" xfId="4" applyNumberFormat="1" applyFont="1" applyFill="1" applyBorder="1" applyAlignment="1">
      <alignment vertical="center"/>
    </xf>
    <xf numFmtId="0" fontId="6" fillId="0" borderId="0" xfId="0" applyFont="1">
      <alignment vertical="center"/>
    </xf>
    <xf numFmtId="177" fontId="6" fillId="0" borderId="0" xfId="0" applyNumberFormat="1" applyFont="1">
      <alignment vertical="center"/>
    </xf>
    <xf numFmtId="179" fontId="6" fillId="0" borderId="0" xfId="0" applyNumberFormat="1" applyFont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177" fontId="6" fillId="0" borderId="61" xfId="0" applyNumberFormat="1" applyFont="1" applyBorder="1" applyAlignment="1">
      <alignment horizontal="center" vertical="center"/>
    </xf>
    <xf numFmtId="179" fontId="6" fillId="0" borderId="61" xfId="0" applyNumberFormat="1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7" fontId="6" fillId="0" borderId="53" xfId="0" applyNumberFormat="1" applyFont="1" applyBorder="1">
      <alignment vertical="center"/>
    </xf>
    <xf numFmtId="179" fontId="6" fillId="0" borderId="9" xfId="0" applyNumberFormat="1" applyFont="1" applyBorder="1">
      <alignment vertical="center"/>
    </xf>
    <xf numFmtId="177" fontId="6" fillId="0" borderId="9" xfId="0" applyNumberFormat="1" applyFont="1" applyBorder="1" applyAlignment="1">
      <alignment horizontal="center" vertical="center"/>
    </xf>
    <xf numFmtId="177" fontId="6" fillId="0" borderId="9" xfId="0" applyNumberFormat="1" applyFont="1" applyBorder="1">
      <alignment vertical="center"/>
    </xf>
    <xf numFmtId="177" fontId="6" fillId="0" borderId="45" xfId="0" applyNumberFormat="1" applyFont="1" applyBorder="1">
      <alignment vertical="center"/>
    </xf>
    <xf numFmtId="179" fontId="6" fillId="0" borderId="20" xfId="0" applyNumberFormat="1" applyFont="1" applyBorder="1">
      <alignment vertical="center"/>
    </xf>
    <xf numFmtId="177" fontId="6" fillId="0" borderId="20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2" xfId="0" applyFont="1" applyBorder="1" applyAlignment="1">
      <alignment horizontal="center" vertical="center"/>
    </xf>
    <xf numFmtId="177" fontId="6" fillId="0" borderId="62" xfId="0" applyNumberFormat="1" applyFont="1" applyBorder="1">
      <alignment vertical="center"/>
    </xf>
    <xf numFmtId="177" fontId="6" fillId="0" borderId="62" xfId="0" applyNumberFormat="1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177" fontId="6" fillId="0" borderId="61" xfId="0" applyNumberFormat="1" applyFont="1" applyBorder="1">
      <alignment vertical="center"/>
    </xf>
    <xf numFmtId="177" fontId="6" fillId="0" borderId="20" xfId="0" applyNumberFormat="1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 shrinkToFit="1"/>
    </xf>
    <xf numFmtId="0" fontId="6" fillId="0" borderId="20" xfId="0" applyFont="1" applyBorder="1" applyAlignment="1">
      <alignment horizontal="center" vertical="center" shrinkToFit="1"/>
    </xf>
    <xf numFmtId="0" fontId="6" fillId="0" borderId="62" xfId="0" applyFont="1" applyBorder="1" applyAlignment="1">
      <alignment horizontal="center" vertical="center" shrinkToFit="1"/>
    </xf>
    <xf numFmtId="0" fontId="6" fillId="0" borderId="62" xfId="0" applyFont="1" applyBorder="1" applyAlignment="1">
      <alignment horizontal="center" vertical="center" shrinkToFit="1" readingOrder="1"/>
    </xf>
    <xf numFmtId="177" fontId="6" fillId="0" borderId="7" xfId="0" applyNumberFormat="1" applyFont="1" applyBorder="1">
      <alignment vertical="center"/>
    </xf>
    <xf numFmtId="177" fontId="6" fillId="0" borderId="53" xfId="0" applyNumberFormat="1" applyFont="1" applyBorder="1" applyAlignment="1">
      <alignment horizontal="center" vertical="center"/>
    </xf>
    <xf numFmtId="0" fontId="6" fillId="0" borderId="64" xfId="0" applyFont="1" applyBorder="1" applyAlignment="1">
      <alignment horizontal="center" vertical="center"/>
    </xf>
    <xf numFmtId="177" fontId="6" fillId="0" borderId="0" xfId="0" applyNumberFormat="1" applyFont="1" applyBorder="1">
      <alignment vertical="center"/>
    </xf>
    <xf numFmtId="177" fontId="6" fillId="0" borderId="45" xfId="0" applyNumberFormat="1" applyFont="1" applyBorder="1" applyAlignment="1">
      <alignment horizontal="center" vertical="center"/>
    </xf>
    <xf numFmtId="179" fontId="6" fillId="0" borderId="61" xfId="0" applyNumberFormat="1" applyFont="1" applyBorder="1">
      <alignment vertical="center"/>
    </xf>
    <xf numFmtId="177" fontId="6" fillId="0" borderId="10" xfId="0" applyNumberFormat="1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177" fontId="6" fillId="0" borderId="49" xfId="0" applyNumberFormat="1" applyFont="1" applyBorder="1">
      <alignment vertical="center"/>
    </xf>
    <xf numFmtId="179" fontId="6" fillId="0" borderId="62" xfId="0" applyNumberFormat="1" applyFont="1" applyBorder="1">
      <alignment vertical="center"/>
    </xf>
    <xf numFmtId="177" fontId="6" fillId="0" borderId="52" xfId="0" applyNumberFormat="1" applyFont="1" applyBorder="1" applyAlignment="1">
      <alignment horizontal="center" vertical="center"/>
    </xf>
    <xf numFmtId="177" fontId="6" fillId="0" borderId="52" xfId="0" applyNumberFormat="1" applyFont="1" applyBorder="1">
      <alignment vertical="center"/>
    </xf>
    <xf numFmtId="177" fontId="6" fillId="0" borderId="61" xfId="0" applyNumberFormat="1" applyFont="1" applyBorder="1" applyAlignment="1">
      <alignment vertical="center"/>
    </xf>
    <xf numFmtId="179" fontId="6" fillId="0" borderId="0" xfId="0" applyNumberFormat="1" applyFont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Fill="1" applyAlignment="1">
      <alignment horizontal="left"/>
    </xf>
    <xf numFmtId="177" fontId="10" fillId="0" borderId="0" xfId="0" applyNumberFormat="1" applyFont="1">
      <alignment vertical="center"/>
    </xf>
    <xf numFmtId="179" fontId="10" fillId="0" borderId="0" xfId="0" applyNumberFormat="1" applyFont="1">
      <alignment vertical="center"/>
    </xf>
    <xf numFmtId="0" fontId="10" fillId="0" borderId="0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11" fillId="0" borderId="23" xfId="3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 shrinkToFit="1"/>
    </xf>
    <xf numFmtId="0" fontId="5" fillId="0" borderId="0" xfId="3" applyFont="1" applyFill="1" applyBorder="1" applyAlignment="1">
      <alignment horizontal="right" vertical="center"/>
    </xf>
    <xf numFmtId="0" fontId="0" fillId="0" borderId="0" xfId="0" applyFill="1" applyBorder="1">
      <alignment vertical="center"/>
    </xf>
    <xf numFmtId="0" fontId="12" fillId="0" borderId="0" xfId="0" applyFont="1" applyFill="1" applyAlignment="1">
      <alignment horizontal="right" vertical="center"/>
    </xf>
    <xf numFmtId="0" fontId="6" fillId="0" borderId="49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63" xfId="0" applyFont="1" applyBorder="1" applyAlignment="1">
      <alignment horizontal="center" vertical="center"/>
    </xf>
    <xf numFmtId="0" fontId="6" fillId="0" borderId="6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shrinkToFit="1"/>
    </xf>
    <xf numFmtId="0" fontId="6" fillId="0" borderId="45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0" fontId="6" fillId="0" borderId="53" xfId="0" applyFont="1" applyBorder="1" applyAlignment="1">
      <alignment horizontal="center" vertical="center" shrinkToFit="1"/>
    </xf>
    <xf numFmtId="0" fontId="6" fillId="0" borderId="6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textRotation="255" shrinkToFit="1"/>
    </xf>
    <xf numFmtId="0" fontId="6" fillId="0" borderId="10" xfId="0" applyFont="1" applyBorder="1" applyAlignment="1">
      <alignment horizontal="center" vertical="center" textRotation="255" shrinkToFit="1"/>
    </xf>
    <xf numFmtId="0" fontId="6" fillId="0" borderId="49" xfId="0" applyFont="1" applyBorder="1" applyAlignment="1">
      <alignment horizontal="center" vertical="center" textRotation="255" shrinkToFit="1"/>
    </xf>
    <xf numFmtId="0" fontId="9" fillId="0" borderId="4" xfId="0" applyFont="1" applyBorder="1" applyAlignment="1">
      <alignment horizontal="center" vertical="distributed" textRotation="255" wrapText="1"/>
    </xf>
    <xf numFmtId="0" fontId="9" fillId="0" borderId="10" xfId="0" applyFont="1" applyBorder="1" applyAlignment="1">
      <alignment horizontal="center" vertical="distributed" textRotation="255" wrapText="1"/>
    </xf>
    <xf numFmtId="0" fontId="9" fillId="0" borderId="49" xfId="0" applyFont="1" applyBorder="1" applyAlignment="1">
      <alignment horizontal="center" vertical="distributed" textRotation="255" wrapText="1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textRotation="255"/>
    </xf>
    <xf numFmtId="0" fontId="6" fillId="0" borderId="10" xfId="0" applyFont="1" applyBorder="1" applyAlignment="1">
      <alignment horizontal="center" vertical="center" textRotation="255"/>
    </xf>
    <xf numFmtId="0" fontId="6" fillId="0" borderId="49" xfId="0" applyFont="1" applyBorder="1" applyAlignment="1">
      <alignment horizontal="center" vertical="center" textRotation="255"/>
    </xf>
    <xf numFmtId="0" fontId="9" fillId="0" borderId="4" xfId="0" applyFont="1" applyBorder="1" applyAlignment="1">
      <alignment horizontal="center" vertical="distributed" textRotation="255"/>
    </xf>
    <xf numFmtId="0" fontId="9" fillId="0" borderId="10" xfId="0" applyFont="1" applyBorder="1" applyAlignment="1">
      <alignment horizontal="center" vertical="distributed" textRotation="255"/>
    </xf>
    <xf numFmtId="0" fontId="9" fillId="0" borderId="49" xfId="0" applyFont="1" applyBorder="1" applyAlignment="1">
      <alignment horizontal="center" vertical="distributed" textRotation="255"/>
    </xf>
    <xf numFmtId="0" fontId="6" fillId="0" borderId="6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35" xfId="0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2" fillId="0" borderId="0" xfId="3" applyFont="1" applyFill="1" applyAlignment="1">
      <alignment vertical="center"/>
    </xf>
  </cellXfs>
  <cellStyles count="5">
    <cellStyle name="桁区切り" xfId="1" builtinId="6"/>
    <cellStyle name="桁区切り 2" xfId="4"/>
    <cellStyle name="標準" xfId="0" builtinId="0"/>
    <cellStyle name="標準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JIGYO/2014/keiri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DK0\JH02\data\JIGYO\2012\zei_ip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JIGYO/2013/keiri2013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JIGYO/2018/keiri201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90">
          <cell r="D90">
            <v>26</v>
          </cell>
        </row>
        <row r="94">
          <cell r="D94">
            <v>22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89">
          <cell r="B89" t="str">
            <v>平成</v>
          </cell>
        </row>
        <row r="91">
          <cell r="D91">
            <v>23</v>
          </cell>
        </row>
        <row r="92">
          <cell r="D92">
            <v>22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90">
          <cell r="D90">
            <v>25</v>
          </cell>
        </row>
        <row r="93">
          <cell r="D93">
            <v>22</v>
          </cell>
        </row>
        <row r="94">
          <cell r="D94">
            <v>21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84">
          <cell r="B84" t="str">
            <v>d:\data\year\</v>
          </cell>
        </row>
        <row r="88">
          <cell r="B88">
            <v>1988</v>
          </cell>
        </row>
        <row r="90">
          <cell r="B90" t="str">
            <v>2018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3:AW44"/>
  <sheetViews>
    <sheetView tabSelected="1" zoomScaleNormal="100" workbookViewId="0"/>
  </sheetViews>
  <sheetFormatPr defaultRowHeight="19.350000000000001" customHeight="1" x14ac:dyDescent="0.15"/>
  <cols>
    <col min="1" max="1" width="9.140625" style="186"/>
    <col min="2" max="2" width="15.28515625" style="186" customWidth="1"/>
    <col min="3" max="5" width="17.28515625" style="186" customWidth="1"/>
    <col min="6" max="7" width="16.7109375" style="186" customWidth="1"/>
    <col min="8" max="8" width="18" style="186" bestFit="1" customWidth="1"/>
    <col min="9" max="9" width="8.85546875" style="186" customWidth="1"/>
    <col min="10" max="10" width="15.28515625" style="186" customWidth="1"/>
    <col min="11" max="14" width="16.28515625" style="186" customWidth="1"/>
    <col min="15" max="15" width="15.85546875" style="186" customWidth="1"/>
    <col min="16" max="16" width="17.28515625" style="186" customWidth="1"/>
    <col min="17" max="17" width="17.7109375" style="186" customWidth="1"/>
    <col min="18" max="18" width="16.7109375" style="389" customWidth="1"/>
    <col min="19" max="19" width="15.28515625" style="186" customWidth="1"/>
    <col min="20" max="20" width="15.7109375" style="186" customWidth="1"/>
    <col min="21" max="21" width="18" style="186" bestFit="1" customWidth="1"/>
    <col min="22" max="22" width="15.7109375" style="186" customWidth="1"/>
    <col min="23" max="23" width="18" style="186" bestFit="1" customWidth="1"/>
    <col min="24" max="24" width="14.28515625" style="186" customWidth="1"/>
    <col min="25" max="25" width="15.28515625" style="186" customWidth="1"/>
    <col min="26" max="26" width="18" style="186" bestFit="1" customWidth="1"/>
    <col min="27" max="27" width="12.28515625" style="186" customWidth="1"/>
    <col min="28" max="28" width="12.42578125" style="186" customWidth="1"/>
    <col min="29" max="29" width="15.28515625" style="186" customWidth="1"/>
    <col min="30" max="30" width="13.5703125" style="186" customWidth="1"/>
    <col min="31" max="31" width="14.42578125" style="186" bestFit="1" customWidth="1"/>
    <col min="32" max="32" width="15.140625" style="186" customWidth="1"/>
    <col min="33" max="33" width="18" style="186" bestFit="1" customWidth="1"/>
    <col min="34" max="35" width="14.7109375" style="186" customWidth="1"/>
    <col min="36" max="36" width="14.42578125" style="186" customWidth="1"/>
    <col min="37" max="37" width="15.85546875" style="186" customWidth="1"/>
    <col min="38" max="38" width="14.42578125" style="389" customWidth="1"/>
    <col min="39" max="39" width="12.140625" style="186" customWidth="1"/>
    <col min="40" max="40" width="18" style="186" bestFit="1" customWidth="1"/>
    <col min="41" max="41" width="22.7109375" style="186" customWidth="1"/>
    <col min="42" max="42" width="16.85546875" style="186" bestFit="1" customWidth="1"/>
    <col min="43" max="43" width="18" style="186" bestFit="1" customWidth="1"/>
    <col min="44" max="44" width="16.85546875" style="186" bestFit="1" customWidth="1"/>
    <col min="45" max="45" width="19.140625" style="186" bestFit="1" customWidth="1"/>
    <col min="46" max="46" width="0.7109375" style="186" customWidth="1"/>
    <col min="47" max="47" width="16.85546875" style="186" bestFit="1" customWidth="1"/>
    <col min="48" max="48" width="0.7109375" style="186" customWidth="1"/>
    <col min="49" max="49" width="18" style="186" customWidth="1"/>
    <col min="50" max="16384" width="9.140625" style="186"/>
  </cols>
  <sheetData>
    <row r="3" spans="2:49" ht="24.75" customHeight="1" x14ac:dyDescent="0.15">
      <c r="B3" s="435" t="s">
        <v>29</v>
      </c>
      <c r="C3" s="180"/>
      <c r="D3" s="180"/>
      <c r="E3" s="180"/>
      <c r="F3" s="181"/>
      <c r="G3" s="180"/>
      <c r="H3" s="181"/>
      <c r="I3" s="182"/>
      <c r="J3" s="183"/>
      <c r="K3" s="181"/>
      <c r="L3" s="181"/>
      <c r="M3" s="181"/>
      <c r="N3" s="181"/>
      <c r="O3" s="181"/>
      <c r="P3" s="181"/>
      <c r="Q3" s="184" t="s">
        <v>97</v>
      </c>
      <c r="R3" s="388"/>
      <c r="S3" s="185" t="s">
        <v>97</v>
      </c>
      <c r="T3" s="185"/>
      <c r="U3" s="181"/>
      <c r="V3" s="181"/>
      <c r="W3" s="181"/>
      <c r="X3" s="181"/>
      <c r="Y3" s="181"/>
      <c r="Z3" s="183"/>
      <c r="AA3" s="153"/>
      <c r="AB3" s="183"/>
      <c r="AC3" s="181"/>
      <c r="AD3" s="181"/>
      <c r="AE3" s="181"/>
      <c r="AF3" s="181"/>
      <c r="AG3" s="181"/>
      <c r="AH3" s="181"/>
      <c r="AI3" s="181"/>
      <c r="AJ3" s="181"/>
      <c r="AK3" s="184" t="s">
        <v>97</v>
      </c>
      <c r="AL3" s="388"/>
      <c r="AM3" s="181"/>
      <c r="AN3" s="181"/>
      <c r="AO3" s="181"/>
      <c r="AP3" s="181"/>
      <c r="AQ3" s="183"/>
      <c r="AR3" s="181"/>
      <c r="AS3" s="183"/>
      <c r="AT3" s="181"/>
      <c r="AU3" s="183"/>
      <c r="AV3" s="181"/>
      <c r="AW3" s="184" t="s">
        <v>97</v>
      </c>
    </row>
    <row r="4" spans="2:49" ht="24.75" customHeight="1" x14ac:dyDescent="0.15">
      <c r="B4" s="180" t="s">
        <v>30</v>
      </c>
      <c r="C4" s="180"/>
      <c r="D4" s="180"/>
      <c r="E4" s="180"/>
      <c r="F4" s="181"/>
      <c r="G4" s="180"/>
      <c r="H4" s="184" t="s">
        <v>31</v>
      </c>
      <c r="I4" s="187"/>
      <c r="J4" s="183"/>
      <c r="K4" s="180"/>
      <c r="L4" s="180"/>
      <c r="M4" s="180"/>
      <c r="N4" s="180"/>
      <c r="O4" s="180"/>
      <c r="P4" s="180"/>
      <c r="Q4" s="184" t="s">
        <v>32</v>
      </c>
      <c r="R4" s="388"/>
      <c r="S4" s="180" t="s">
        <v>33</v>
      </c>
      <c r="T4" s="180"/>
      <c r="U4" s="180"/>
      <c r="V4" s="180"/>
      <c r="W4" s="180"/>
      <c r="X4" s="180"/>
      <c r="Y4" s="180"/>
      <c r="Z4" s="184" t="s">
        <v>31</v>
      </c>
      <c r="AA4" s="153"/>
      <c r="AB4" s="183"/>
      <c r="AC4" s="180"/>
      <c r="AD4" s="180"/>
      <c r="AE4" s="180"/>
      <c r="AF4" s="180"/>
      <c r="AG4" s="180"/>
      <c r="AH4" s="181"/>
      <c r="AI4" s="181"/>
      <c r="AJ4" s="181"/>
      <c r="AK4" s="184" t="s">
        <v>34</v>
      </c>
      <c r="AL4" s="388"/>
      <c r="AM4" s="181"/>
      <c r="AN4" s="183"/>
      <c r="AO4" s="181"/>
      <c r="AP4" s="180"/>
      <c r="AQ4" s="180"/>
      <c r="AR4" s="180"/>
      <c r="AS4" s="184" t="s">
        <v>31</v>
      </c>
      <c r="AT4" s="188"/>
      <c r="AU4" s="180" t="s">
        <v>35</v>
      </c>
      <c r="AV4" s="188"/>
      <c r="AW4" s="180" t="s">
        <v>36</v>
      </c>
    </row>
    <row r="5" spans="2:49" ht="24.75" customHeight="1" x14ac:dyDescent="0.15">
      <c r="B5" s="189"/>
      <c r="C5" s="190"/>
      <c r="D5" s="190"/>
      <c r="E5" s="191"/>
      <c r="F5" s="192"/>
      <c r="G5" s="192"/>
      <c r="H5" s="193"/>
      <c r="I5" s="187"/>
      <c r="J5" s="189"/>
      <c r="K5" s="190"/>
      <c r="L5" s="190"/>
      <c r="M5" s="190"/>
      <c r="N5" s="190"/>
      <c r="O5" s="194"/>
      <c r="P5" s="190"/>
      <c r="Q5" s="195"/>
      <c r="R5" s="188"/>
      <c r="S5" s="189"/>
      <c r="T5" s="196"/>
      <c r="U5" s="197" t="s">
        <v>37</v>
      </c>
      <c r="V5" s="192"/>
      <c r="W5" s="192"/>
      <c r="X5" s="192"/>
      <c r="Y5" s="197"/>
      <c r="Z5" s="198"/>
      <c r="AA5" s="153"/>
      <c r="AB5" s="189"/>
      <c r="AC5" s="199"/>
      <c r="AD5" s="200"/>
      <c r="AE5" s="200"/>
      <c r="AF5" s="201"/>
      <c r="AG5" s="201"/>
      <c r="AH5" s="202"/>
      <c r="AI5" s="191"/>
      <c r="AJ5" s="191"/>
      <c r="AK5" s="203"/>
      <c r="AL5" s="214"/>
      <c r="AM5" s="189"/>
      <c r="AN5" s="191"/>
      <c r="AO5" s="192"/>
      <c r="AP5" s="192"/>
      <c r="AQ5" s="204"/>
      <c r="AR5" s="205"/>
      <c r="AS5" s="195"/>
      <c r="AT5" s="188"/>
      <c r="AU5" s="206"/>
      <c r="AV5" s="188"/>
      <c r="AW5" s="206"/>
    </row>
    <row r="6" spans="2:49" ht="24.75" customHeight="1" x14ac:dyDescent="0.15">
      <c r="B6" s="207" t="s">
        <v>38</v>
      </c>
      <c r="C6" s="176" t="s">
        <v>75</v>
      </c>
      <c r="D6" s="176" t="s">
        <v>39</v>
      </c>
      <c r="E6" s="208" t="s">
        <v>175</v>
      </c>
      <c r="F6" s="209"/>
      <c r="G6" s="209"/>
      <c r="H6" s="210"/>
      <c r="I6" s="187"/>
      <c r="J6" s="207" t="s">
        <v>38</v>
      </c>
      <c r="K6" s="175" t="s">
        <v>215</v>
      </c>
      <c r="L6" s="175" t="s">
        <v>213</v>
      </c>
      <c r="M6" s="175" t="s">
        <v>216</v>
      </c>
      <c r="N6" s="176" t="s">
        <v>218</v>
      </c>
      <c r="O6" s="176" t="s">
        <v>40</v>
      </c>
      <c r="P6" s="176" t="s">
        <v>98</v>
      </c>
      <c r="Q6" s="211" t="s">
        <v>41</v>
      </c>
      <c r="R6" s="212"/>
      <c r="S6" s="207" t="s">
        <v>38</v>
      </c>
      <c r="T6" s="212" t="s">
        <v>42</v>
      </c>
      <c r="U6" s="213" t="s">
        <v>43</v>
      </c>
      <c r="V6" s="214"/>
      <c r="W6" s="214"/>
      <c r="X6" s="214"/>
      <c r="Y6" s="215"/>
      <c r="Z6" s="216"/>
      <c r="AA6" s="153"/>
      <c r="AB6" s="207" t="s">
        <v>38</v>
      </c>
      <c r="AC6" s="209" t="s">
        <v>44</v>
      </c>
      <c r="AD6" s="217"/>
      <c r="AE6" s="214"/>
      <c r="AF6" s="218" t="s">
        <v>45</v>
      </c>
      <c r="AG6" s="212" t="s">
        <v>37</v>
      </c>
      <c r="AH6" s="176" t="s">
        <v>209</v>
      </c>
      <c r="AI6" s="176" t="s">
        <v>211</v>
      </c>
      <c r="AJ6" s="176" t="s">
        <v>46</v>
      </c>
      <c r="AK6" s="219" t="s">
        <v>47</v>
      </c>
      <c r="AL6" s="220"/>
      <c r="AM6" s="207" t="s">
        <v>38</v>
      </c>
      <c r="AN6" s="208" t="s">
        <v>176</v>
      </c>
      <c r="AO6" s="209"/>
      <c r="AP6" s="209"/>
      <c r="AQ6" s="221"/>
      <c r="AR6" s="222" t="s">
        <v>48</v>
      </c>
      <c r="AS6" s="211" t="s">
        <v>49</v>
      </c>
      <c r="AT6" s="188"/>
      <c r="AU6" s="223" t="s">
        <v>50</v>
      </c>
      <c r="AV6" s="188"/>
      <c r="AW6" s="223" t="s">
        <v>51</v>
      </c>
    </row>
    <row r="7" spans="2:49" ht="24.75" customHeight="1" x14ac:dyDescent="0.15">
      <c r="B7" s="224"/>
      <c r="C7" s="225"/>
      <c r="D7" s="225"/>
      <c r="E7" s="226" t="s">
        <v>177</v>
      </c>
      <c r="F7" s="226" t="s">
        <v>178</v>
      </c>
      <c r="G7" s="226" t="s">
        <v>179</v>
      </c>
      <c r="H7" s="227" t="s">
        <v>57</v>
      </c>
      <c r="I7" s="187"/>
      <c r="J7" s="228"/>
      <c r="K7" s="226" t="s">
        <v>214</v>
      </c>
      <c r="L7" s="226" t="s">
        <v>214</v>
      </c>
      <c r="M7" s="176" t="s">
        <v>217</v>
      </c>
      <c r="N7" s="176" t="s">
        <v>217</v>
      </c>
      <c r="O7" s="229"/>
      <c r="P7" s="229"/>
      <c r="Q7" s="230"/>
      <c r="R7" s="188"/>
      <c r="S7" s="228"/>
      <c r="T7" s="231"/>
      <c r="U7" s="232" t="s">
        <v>52</v>
      </c>
      <c r="V7" s="232" t="s">
        <v>53</v>
      </c>
      <c r="W7" s="233" t="s">
        <v>54</v>
      </c>
      <c r="X7" s="386" t="s">
        <v>55</v>
      </c>
      <c r="Y7" s="233" t="s">
        <v>56</v>
      </c>
      <c r="Z7" s="234" t="s">
        <v>57</v>
      </c>
      <c r="AA7" s="153"/>
      <c r="AB7" s="224"/>
      <c r="AC7" s="232" t="s">
        <v>58</v>
      </c>
      <c r="AD7" s="387" t="s">
        <v>208</v>
      </c>
      <c r="AE7" s="226" t="s">
        <v>57</v>
      </c>
      <c r="AF7" s="226" t="s">
        <v>59</v>
      </c>
      <c r="AG7" s="235" t="s">
        <v>57</v>
      </c>
      <c r="AH7" s="226" t="s">
        <v>210</v>
      </c>
      <c r="AI7" s="236" t="s">
        <v>212</v>
      </c>
      <c r="AJ7" s="236"/>
      <c r="AK7" s="227"/>
      <c r="AL7" s="212"/>
      <c r="AM7" s="224"/>
      <c r="AN7" s="226" t="s">
        <v>180</v>
      </c>
      <c r="AO7" s="237" t="s">
        <v>181</v>
      </c>
      <c r="AP7" s="226" t="s">
        <v>182</v>
      </c>
      <c r="AQ7" s="226" t="s">
        <v>57</v>
      </c>
      <c r="AR7" s="238"/>
      <c r="AS7" s="239"/>
      <c r="AT7" s="188"/>
      <c r="AU7" s="240"/>
      <c r="AV7" s="188"/>
      <c r="AW7" s="240"/>
    </row>
    <row r="8" spans="2:49" ht="24.75" customHeight="1" x14ac:dyDescent="0.15">
      <c r="B8" s="207" t="s">
        <v>183</v>
      </c>
      <c r="C8" s="229"/>
      <c r="D8" s="229"/>
      <c r="E8" s="229"/>
      <c r="F8" s="229"/>
      <c r="G8" s="229"/>
      <c r="H8" s="230"/>
      <c r="I8" s="187"/>
      <c r="J8" s="241" t="s">
        <v>183</v>
      </c>
      <c r="K8" s="229"/>
      <c r="L8" s="229"/>
      <c r="M8" s="242"/>
      <c r="N8" s="242"/>
      <c r="O8" s="242"/>
      <c r="P8" s="242"/>
      <c r="Q8" s="243"/>
      <c r="R8" s="244"/>
      <c r="S8" s="241" t="s">
        <v>183</v>
      </c>
      <c r="T8" s="245"/>
      <c r="U8" s="229"/>
      <c r="V8" s="181"/>
      <c r="W8" s="229"/>
      <c r="X8" s="181"/>
      <c r="Y8" s="229"/>
      <c r="Z8" s="230"/>
      <c r="AA8" s="153"/>
      <c r="AB8" s="207" t="s">
        <v>183</v>
      </c>
      <c r="AC8" s="229"/>
      <c r="AD8" s="229"/>
      <c r="AE8" s="229"/>
      <c r="AF8" s="229"/>
      <c r="AG8" s="229"/>
      <c r="AH8" s="176"/>
      <c r="AI8" s="246"/>
      <c r="AJ8" s="246"/>
      <c r="AK8" s="230"/>
      <c r="AL8" s="188"/>
      <c r="AM8" s="207" t="s">
        <v>183</v>
      </c>
      <c r="AN8" s="229"/>
      <c r="AO8" s="229"/>
      <c r="AP8" s="245"/>
      <c r="AQ8" s="229"/>
      <c r="AR8" s="229"/>
      <c r="AS8" s="230"/>
      <c r="AT8" s="188"/>
      <c r="AU8" s="247"/>
      <c r="AV8" s="188"/>
      <c r="AW8" s="248"/>
    </row>
    <row r="9" spans="2:49" ht="24.75" customHeight="1" x14ac:dyDescent="0.15">
      <c r="B9" s="207"/>
      <c r="C9" s="177"/>
      <c r="D9" s="177"/>
      <c r="E9" s="177"/>
      <c r="F9" s="249"/>
      <c r="G9" s="177"/>
      <c r="H9" s="250"/>
      <c r="I9" s="187"/>
      <c r="J9" s="207"/>
      <c r="K9" s="177"/>
      <c r="L9" s="177"/>
      <c r="M9" s="177"/>
      <c r="N9" s="177"/>
      <c r="O9" s="177"/>
      <c r="P9" s="177"/>
      <c r="Q9" s="251"/>
      <c r="R9" s="252"/>
      <c r="S9" s="207"/>
      <c r="T9" s="253"/>
      <c r="U9" s="254"/>
      <c r="V9" s="254"/>
      <c r="W9" s="178"/>
      <c r="X9" s="255"/>
      <c r="Y9" s="178"/>
      <c r="Z9" s="256"/>
      <c r="AA9" s="153"/>
      <c r="AB9" s="207"/>
      <c r="AC9" s="178"/>
      <c r="AD9" s="177"/>
      <c r="AE9" s="257"/>
      <c r="AF9" s="257"/>
      <c r="AG9" s="254"/>
      <c r="AH9" s="258"/>
      <c r="AI9" s="259"/>
      <c r="AJ9" s="259"/>
      <c r="AK9" s="260"/>
      <c r="AL9" s="261"/>
      <c r="AM9" s="207"/>
      <c r="AN9" s="177"/>
      <c r="AO9" s="249"/>
      <c r="AP9" s="262"/>
      <c r="AQ9" s="178"/>
      <c r="AR9" s="178"/>
      <c r="AS9" s="256"/>
      <c r="AT9" s="263"/>
      <c r="AU9" s="264"/>
      <c r="AV9" s="263"/>
      <c r="AW9" s="264"/>
    </row>
    <row r="10" spans="2:49" ht="24.75" customHeight="1" x14ac:dyDescent="0.15">
      <c r="B10" s="207"/>
      <c r="C10" s="177"/>
      <c r="D10" s="177"/>
      <c r="E10" s="177"/>
      <c r="F10" s="249"/>
      <c r="G10" s="177"/>
      <c r="H10" s="250"/>
      <c r="I10" s="187"/>
      <c r="J10" s="207"/>
      <c r="K10" s="177"/>
      <c r="L10" s="177"/>
      <c r="M10" s="177"/>
      <c r="N10" s="177"/>
      <c r="O10" s="177"/>
      <c r="P10" s="177"/>
      <c r="Q10" s="251"/>
      <c r="R10" s="252"/>
      <c r="S10" s="207"/>
      <c r="T10" s="253"/>
      <c r="U10" s="178"/>
      <c r="V10" s="178"/>
      <c r="W10" s="178"/>
      <c r="X10" s="179"/>
      <c r="Y10" s="178"/>
      <c r="Z10" s="256"/>
      <c r="AA10" s="153"/>
      <c r="AB10" s="207"/>
      <c r="AC10" s="178"/>
      <c r="AD10" s="177"/>
      <c r="AE10" s="257"/>
      <c r="AF10" s="257"/>
      <c r="AG10" s="178"/>
      <c r="AH10" s="265"/>
      <c r="AI10" s="266"/>
      <c r="AJ10" s="266"/>
      <c r="AK10" s="260"/>
      <c r="AL10" s="261"/>
      <c r="AM10" s="207"/>
      <c r="AN10" s="177"/>
      <c r="AO10" s="249"/>
      <c r="AP10" s="262"/>
      <c r="AQ10" s="178"/>
      <c r="AR10" s="178"/>
      <c r="AS10" s="256"/>
      <c r="AT10" s="263"/>
      <c r="AU10" s="264"/>
      <c r="AV10" s="263"/>
      <c r="AW10" s="264"/>
    </row>
    <row r="11" spans="2:49" ht="24.75" customHeight="1" x14ac:dyDescent="0.15">
      <c r="B11" s="207"/>
      <c r="C11" s="177"/>
      <c r="D11" s="177"/>
      <c r="E11" s="177"/>
      <c r="F11" s="249"/>
      <c r="G11" s="177"/>
      <c r="H11" s="250"/>
      <c r="I11" s="187"/>
      <c r="J11" s="207"/>
      <c r="K11" s="177"/>
      <c r="L11" s="177"/>
      <c r="M11" s="177"/>
      <c r="N11" s="177"/>
      <c r="O11" s="177"/>
      <c r="P11" s="177"/>
      <c r="Q11" s="251"/>
      <c r="R11" s="252"/>
      <c r="S11" s="207"/>
      <c r="T11" s="253"/>
      <c r="U11" s="178"/>
      <c r="V11" s="178"/>
      <c r="W11" s="178"/>
      <c r="X11" s="178"/>
      <c r="Y11" s="178"/>
      <c r="Z11" s="256"/>
      <c r="AA11" s="153"/>
      <c r="AB11" s="207"/>
      <c r="AC11" s="178"/>
      <c r="AD11" s="177"/>
      <c r="AE11" s="257"/>
      <c r="AF11" s="257"/>
      <c r="AG11" s="178"/>
      <c r="AH11" s="265"/>
      <c r="AI11" s="266"/>
      <c r="AJ11" s="266"/>
      <c r="AK11" s="260"/>
      <c r="AL11" s="261"/>
      <c r="AM11" s="207"/>
      <c r="AN11" s="177"/>
      <c r="AO11" s="249"/>
      <c r="AP11" s="262"/>
      <c r="AQ11" s="178"/>
      <c r="AR11" s="178"/>
      <c r="AS11" s="256"/>
      <c r="AT11" s="263"/>
      <c r="AU11" s="264"/>
      <c r="AV11" s="263"/>
      <c r="AW11" s="264"/>
    </row>
    <row r="12" spans="2:49" ht="24.75" customHeight="1" x14ac:dyDescent="0.15">
      <c r="B12" s="207"/>
      <c r="C12" s="177"/>
      <c r="D12" s="177"/>
      <c r="E12" s="177"/>
      <c r="F12" s="249"/>
      <c r="G12" s="177"/>
      <c r="H12" s="250"/>
      <c r="I12" s="187"/>
      <c r="J12" s="207"/>
      <c r="K12" s="177"/>
      <c r="L12" s="177"/>
      <c r="M12" s="177"/>
      <c r="N12" s="177"/>
      <c r="O12" s="177"/>
      <c r="P12" s="177"/>
      <c r="Q12" s="251"/>
      <c r="R12" s="252"/>
      <c r="S12" s="207"/>
      <c r="T12" s="253"/>
      <c r="U12" s="178"/>
      <c r="V12" s="178"/>
      <c r="W12" s="178"/>
      <c r="X12" s="178"/>
      <c r="Y12" s="178"/>
      <c r="Z12" s="256"/>
      <c r="AA12" s="153"/>
      <c r="AB12" s="207"/>
      <c r="AC12" s="178"/>
      <c r="AD12" s="177"/>
      <c r="AE12" s="267"/>
      <c r="AF12" s="267"/>
      <c r="AG12" s="178"/>
      <c r="AH12" s="265"/>
      <c r="AI12" s="266"/>
      <c r="AJ12" s="266"/>
      <c r="AK12" s="260"/>
      <c r="AL12" s="261"/>
      <c r="AM12" s="207"/>
      <c r="AN12" s="177"/>
      <c r="AO12" s="249"/>
      <c r="AP12" s="262"/>
      <c r="AQ12" s="178"/>
      <c r="AR12" s="178"/>
      <c r="AS12" s="256"/>
      <c r="AT12" s="263"/>
      <c r="AU12" s="264"/>
      <c r="AV12" s="263"/>
      <c r="AW12" s="264"/>
    </row>
    <row r="13" spans="2:49" ht="24.75" customHeight="1" x14ac:dyDescent="0.15">
      <c r="B13" s="207" t="s">
        <v>184</v>
      </c>
      <c r="C13" s="177">
        <v>24750794019</v>
      </c>
      <c r="D13" s="177">
        <v>2038155</v>
      </c>
      <c r="E13" s="177">
        <v>90515867521</v>
      </c>
      <c r="F13" s="177">
        <v>3294027000</v>
      </c>
      <c r="G13" s="177">
        <v>669000</v>
      </c>
      <c r="H13" s="250">
        <v>93810563521</v>
      </c>
      <c r="I13" s="187"/>
      <c r="J13" s="207" t="s">
        <v>184</v>
      </c>
      <c r="K13" s="177">
        <v>7585171599</v>
      </c>
      <c r="L13" s="177">
        <v>2246351127</v>
      </c>
      <c r="M13" s="177">
        <v>1854642209</v>
      </c>
      <c r="N13" s="177">
        <v>787443103</v>
      </c>
      <c r="O13" s="177">
        <v>5022899470</v>
      </c>
      <c r="P13" s="177">
        <v>642644726</v>
      </c>
      <c r="Q13" s="251">
        <v>136702547929</v>
      </c>
      <c r="R13" s="252"/>
      <c r="S13" s="207" t="s">
        <v>184</v>
      </c>
      <c r="T13" s="253">
        <v>2461974996</v>
      </c>
      <c r="U13" s="178">
        <v>77227369719</v>
      </c>
      <c r="V13" s="178">
        <v>605564022</v>
      </c>
      <c r="W13" s="178">
        <v>12034395166</v>
      </c>
      <c r="X13" s="178">
        <v>7025055</v>
      </c>
      <c r="Y13" s="178">
        <v>431354108</v>
      </c>
      <c r="Z13" s="256">
        <v>90305708070</v>
      </c>
      <c r="AA13" s="153"/>
      <c r="AB13" s="207" t="s">
        <v>184</v>
      </c>
      <c r="AC13" s="178">
        <v>599218506</v>
      </c>
      <c r="AD13" s="177">
        <v>117047743</v>
      </c>
      <c r="AE13" s="267">
        <v>716266249</v>
      </c>
      <c r="AF13" s="267">
        <v>234715783</v>
      </c>
      <c r="AG13" s="178">
        <v>91256690102</v>
      </c>
      <c r="AH13" s="265" t="s">
        <v>95</v>
      </c>
      <c r="AI13" s="266" t="s">
        <v>95</v>
      </c>
      <c r="AJ13" s="266" t="s">
        <v>95</v>
      </c>
      <c r="AK13" s="250">
        <v>1340625661</v>
      </c>
      <c r="AL13" s="268"/>
      <c r="AM13" s="207" t="s">
        <v>184</v>
      </c>
      <c r="AN13" s="177">
        <v>23945358625</v>
      </c>
      <c r="AO13" s="177">
        <v>6998113678</v>
      </c>
      <c r="AP13" s="262">
        <v>2615069605</v>
      </c>
      <c r="AQ13" s="178">
        <v>33558541908</v>
      </c>
      <c r="AR13" s="178">
        <v>4311017512</v>
      </c>
      <c r="AS13" s="256">
        <v>132928850179</v>
      </c>
      <c r="AT13" s="263"/>
      <c r="AU13" s="264">
        <v>3773697750</v>
      </c>
      <c r="AV13" s="263"/>
      <c r="AW13" s="264">
        <v>12563759450</v>
      </c>
    </row>
    <row r="14" spans="2:49" ht="24.75" customHeight="1" x14ac:dyDescent="0.15">
      <c r="B14" s="207"/>
      <c r="C14" s="269"/>
      <c r="D14" s="269"/>
      <c r="E14" s="269"/>
      <c r="F14" s="269"/>
      <c r="G14" s="269"/>
      <c r="H14" s="270"/>
      <c r="I14" s="187"/>
      <c r="J14" s="207"/>
      <c r="K14" s="269"/>
      <c r="L14" s="269"/>
      <c r="M14" s="177"/>
      <c r="N14" s="177"/>
      <c r="O14" s="177"/>
      <c r="P14" s="177"/>
      <c r="Q14" s="250"/>
      <c r="R14" s="268"/>
      <c r="S14" s="207"/>
      <c r="T14" s="253"/>
      <c r="U14" s="178"/>
      <c r="V14" s="178"/>
      <c r="W14" s="178"/>
      <c r="X14" s="178"/>
      <c r="Y14" s="178"/>
      <c r="Z14" s="256"/>
      <c r="AA14" s="153"/>
      <c r="AB14" s="207"/>
      <c r="AC14" s="178"/>
      <c r="AD14" s="177"/>
      <c r="AE14" s="267"/>
      <c r="AF14" s="267"/>
      <c r="AG14" s="178"/>
      <c r="AH14" s="178"/>
      <c r="AI14" s="271"/>
      <c r="AJ14" s="271"/>
      <c r="AK14" s="250"/>
      <c r="AL14" s="268"/>
      <c r="AM14" s="207"/>
      <c r="AN14" s="177"/>
      <c r="AO14" s="177"/>
      <c r="AP14" s="272"/>
      <c r="AQ14" s="178"/>
      <c r="AR14" s="178"/>
      <c r="AS14" s="256"/>
      <c r="AT14" s="263"/>
      <c r="AU14" s="264"/>
      <c r="AV14" s="263"/>
      <c r="AW14" s="264"/>
    </row>
    <row r="15" spans="2:49" ht="24.75" customHeight="1" x14ac:dyDescent="0.15">
      <c r="B15" s="273" t="s">
        <v>0</v>
      </c>
      <c r="C15" s="177">
        <v>7859820190</v>
      </c>
      <c r="D15" s="177">
        <v>462000</v>
      </c>
      <c r="E15" s="177">
        <v>29155335425</v>
      </c>
      <c r="F15" s="177">
        <v>828593000</v>
      </c>
      <c r="G15" s="177">
        <v>0</v>
      </c>
      <c r="H15" s="250">
        <v>29983928425</v>
      </c>
      <c r="I15" s="187"/>
      <c r="J15" s="273" t="s">
        <v>0</v>
      </c>
      <c r="K15" s="177">
        <v>2425783201</v>
      </c>
      <c r="L15" s="177">
        <v>655297285</v>
      </c>
      <c r="M15" s="177">
        <v>633421000</v>
      </c>
      <c r="N15" s="177">
        <v>346926744</v>
      </c>
      <c r="O15" s="177">
        <v>1117690803</v>
      </c>
      <c r="P15" s="177">
        <v>199462921</v>
      </c>
      <c r="Q15" s="250">
        <v>43222792569</v>
      </c>
      <c r="R15" s="268"/>
      <c r="S15" s="273" t="s">
        <v>0</v>
      </c>
      <c r="T15" s="253">
        <v>655557954</v>
      </c>
      <c r="U15" s="178">
        <v>24992138531</v>
      </c>
      <c r="V15" s="178">
        <v>216386874</v>
      </c>
      <c r="W15" s="178">
        <v>3754476322</v>
      </c>
      <c r="X15" s="178">
        <v>2727134</v>
      </c>
      <c r="Y15" s="178">
        <v>159162194</v>
      </c>
      <c r="Z15" s="256">
        <v>29124891055</v>
      </c>
      <c r="AA15" s="153"/>
      <c r="AB15" s="273" t="s">
        <v>0</v>
      </c>
      <c r="AC15" s="178">
        <v>175648584</v>
      </c>
      <c r="AD15" s="178">
        <v>34930398</v>
      </c>
      <c r="AE15" s="178">
        <v>210578982</v>
      </c>
      <c r="AF15" s="178">
        <v>81555664</v>
      </c>
      <c r="AG15" s="178">
        <v>29417025701</v>
      </c>
      <c r="AH15" s="265" t="s">
        <v>95</v>
      </c>
      <c r="AI15" s="266" t="s">
        <v>95</v>
      </c>
      <c r="AJ15" s="266" t="s">
        <v>95</v>
      </c>
      <c r="AK15" s="250">
        <v>227537723</v>
      </c>
      <c r="AL15" s="268"/>
      <c r="AM15" s="273" t="s">
        <v>0</v>
      </c>
      <c r="AN15" s="177">
        <v>7803295931</v>
      </c>
      <c r="AO15" s="177">
        <v>2425553454</v>
      </c>
      <c r="AP15" s="177">
        <v>862828808</v>
      </c>
      <c r="AQ15" s="177">
        <v>11091678193</v>
      </c>
      <c r="AR15" s="177">
        <v>641020438</v>
      </c>
      <c r="AS15" s="256">
        <v>42032820009</v>
      </c>
      <c r="AT15" s="263"/>
      <c r="AU15" s="264">
        <v>1189972560</v>
      </c>
      <c r="AV15" s="263"/>
      <c r="AW15" s="264">
        <v>2220202520</v>
      </c>
    </row>
    <row r="16" spans="2:49" ht="24.75" customHeight="1" x14ac:dyDescent="0.15">
      <c r="B16" s="273" t="s">
        <v>1</v>
      </c>
      <c r="C16" s="177">
        <v>3840424758</v>
      </c>
      <c r="D16" s="177">
        <v>0</v>
      </c>
      <c r="E16" s="177">
        <v>13210072840</v>
      </c>
      <c r="F16" s="177">
        <v>427574000</v>
      </c>
      <c r="G16" s="177">
        <v>0</v>
      </c>
      <c r="H16" s="250">
        <v>13637646840</v>
      </c>
      <c r="I16" s="187"/>
      <c r="J16" s="273" t="s">
        <v>1</v>
      </c>
      <c r="K16" s="177">
        <v>1187335483</v>
      </c>
      <c r="L16" s="177">
        <v>195095343</v>
      </c>
      <c r="M16" s="177">
        <v>270781000</v>
      </c>
      <c r="N16" s="177">
        <v>40724659</v>
      </c>
      <c r="O16" s="177">
        <v>0</v>
      </c>
      <c r="P16" s="177">
        <v>76068369</v>
      </c>
      <c r="Q16" s="250">
        <v>19248076452</v>
      </c>
      <c r="R16" s="268"/>
      <c r="S16" s="273" t="s">
        <v>1</v>
      </c>
      <c r="T16" s="253">
        <v>334676904</v>
      </c>
      <c r="U16" s="178">
        <v>11217562734</v>
      </c>
      <c r="V16" s="178">
        <v>102234674</v>
      </c>
      <c r="W16" s="178">
        <v>1811894878</v>
      </c>
      <c r="X16" s="178">
        <v>1111103</v>
      </c>
      <c r="Y16" s="178">
        <v>66406989</v>
      </c>
      <c r="Z16" s="256">
        <v>13199210378</v>
      </c>
      <c r="AA16" s="153"/>
      <c r="AB16" s="273" t="s">
        <v>1</v>
      </c>
      <c r="AC16" s="178">
        <v>67956328</v>
      </c>
      <c r="AD16" s="177">
        <v>9223954</v>
      </c>
      <c r="AE16" s="267">
        <v>77180282</v>
      </c>
      <c r="AF16" s="267">
        <v>33182426</v>
      </c>
      <c r="AG16" s="178">
        <v>13309573086</v>
      </c>
      <c r="AH16" s="265" t="s">
        <v>95</v>
      </c>
      <c r="AI16" s="266" t="s">
        <v>95</v>
      </c>
      <c r="AJ16" s="266" t="s">
        <v>95</v>
      </c>
      <c r="AK16" s="250">
        <v>215463758</v>
      </c>
      <c r="AL16" s="268"/>
      <c r="AM16" s="273" t="s">
        <v>1</v>
      </c>
      <c r="AN16" s="177">
        <v>3603315963</v>
      </c>
      <c r="AO16" s="177">
        <v>960168512</v>
      </c>
      <c r="AP16" s="177">
        <v>406317662</v>
      </c>
      <c r="AQ16" s="177">
        <v>4969802137</v>
      </c>
      <c r="AR16" s="177">
        <v>296772432</v>
      </c>
      <c r="AS16" s="256">
        <v>19126288317</v>
      </c>
      <c r="AT16" s="263"/>
      <c r="AU16" s="264">
        <v>121788135</v>
      </c>
      <c r="AV16" s="263"/>
      <c r="AW16" s="264">
        <v>2585575994</v>
      </c>
    </row>
    <row r="17" spans="2:49" ht="24.75" customHeight="1" x14ac:dyDescent="0.15">
      <c r="B17" s="273" t="s">
        <v>2</v>
      </c>
      <c r="C17" s="177">
        <v>2680904743</v>
      </c>
      <c r="D17" s="177">
        <v>0</v>
      </c>
      <c r="E17" s="177">
        <v>9545430328</v>
      </c>
      <c r="F17" s="177">
        <v>450142000</v>
      </c>
      <c r="G17" s="177">
        <v>0</v>
      </c>
      <c r="H17" s="250">
        <v>9995572328</v>
      </c>
      <c r="I17" s="187"/>
      <c r="J17" s="273" t="s">
        <v>2</v>
      </c>
      <c r="K17" s="177">
        <v>879167324</v>
      </c>
      <c r="L17" s="177">
        <v>344071770</v>
      </c>
      <c r="M17" s="177">
        <v>199699000</v>
      </c>
      <c r="N17" s="177">
        <v>65080232</v>
      </c>
      <c r="O17" s="177">
        <v>417176205</v>
      </c>
      <c r="P17" s="177">
        <v>53523363</v>
      </c>
      <c r="Q17" s="250">
        <v>14635194965</v>
      </c>
      <c r="R17" s="268"/>
      <c r="S17" s="273" t="s">
        <v>2</v>
      </c>
      <c r="T17" s="253">
        <v>365615676</v>
      </c>
      <c r="U17" s="178">
        <v>8168261764</v>
      </c>
      <c r="V17" s="178">
        <v>57189897</v>
      </c>
      <c r="W17" s="178">
        <v>1244708253</v>
      </c>
      <c r="X17" s="178">
        <v>838941</v>
      </c>
      <c r="Y17" s="178">
        <v>33501679</v>
      </c>
      <c r="Z17" s="256">
        <v>9504500534</v>
      </c>
      <c r="AA17" s="153"/>
      <c r="AB17" s="273" t="s">
        <v>2</v>
      </c>
      <c r="AC17" s="178">
        <v>74079447</v>
      </c>
      <c r="AD17" s="177">
        <v>17112326</v>
      </c>
      <c r="AE17" s="267">
        <v>91191773</v>
      </c>
      <c r="AF17" s="267">
        <v>24853899</v>
      </c>
      <c r="AG17" s="178">
        <v>9620546206</v>
      </c>
      <c r="AH17" s="265" t="s">
        <v>95</v>
      </c>
      <c r="AI17" s="266" t="s">
        <v>95</v>
      </c>
      <c r="AJ17" s="266" t="s">
        <v>95</v>
      </c>
      <c r="AK17" s="250">
        <v>124567177</v>
      </c>
      <c r="AL17" s="268"/>
      <c r="AM17" s="273" t="s">
        <v>2</v>
      </c>
      <c r="AN17" s="177">
        <v>2583399163</v>
      </c>
      <c r="AO17" s="177">
        <v>755872405</v>
      </c>
      <c r="AP17" s="177">
        <v>253183263</v>
      </c>
      <c r="AQ17" s="177">
        <v>3592454831</v>
      </c>
      <c r="AR17" s="177">
        <v>209658508</v>
      </c>
      <c r="AS17" s="256">
        <v>13912842398</v>
      </c>
      <c r="AT17" s="263"/>
      <c r="AU17" s="264">
        <v>722352567</v>
      </c>
      <c r="AV17" s="263"/>
      <c r="AW17" s="264">
        <v>1675259567</v>
      </c>
    </row>
    <row r="18" spans="2:49" ht="24.75" customHeight="1" x14ac:dyDescent="0.15">
      <c r="B18" s="273" t="s">
        <v>3</v>
      </c>
      <c r="C18" s="177">
        <v>1222263294</v>
      </c>
      <c r="D18" s="177">
        <v>0</v>
      </c>
      <c r="E18" s="177">
        <v>5086771547</v>
      </c>
      <c r="F18" s="177">
        <v>187721000</v>
      </c>
      <c r="G18" s="177">
        <v>0</v>
      </c>
      <c r="H18" s="250">
        <v>5274492547</v>
      </c>
      <c r="I18" s="187"/>
      <c r="J18" s="273" t="s">
        <v>3</v>
      </c>
      <c r="K18" s="177">
        <v>411171972</v>
      </c>
      <c r="L18" s="177">
        <v>154192000</v>
      </c>
      <c r="M18" s="177">
        <v>112882000</v>
      </c>
      <c r="N18" s="177">
        <v>11459000</v>
      </c>
      <c r="O18" s="177">
        <v>521264381</v>
      </c>
      <c r="P18" s="177">
        <v>53301306</v>
      </c>
      <c r="Q18" s="250">
        <v>7761026500</v>
      </c>
      <c r="R18" s="268"/>
      <c r="S18" s="273" t="s">
        <v>3</v>
      </c>
      <c r="T18" s="253">
        <v>159527279</v>
      </c>
      <c r="U18" s="178">
        <v>4309255516</v>
      </c>
      <c r="V18" s="178">
        <v>28010295</v>
      </c>
      <c r="W18" s="178">
        <v>681011181</v>
      </c>
      <c r="X18" s="178">
        <v>188744</v>
      </c>
      <c r="Y18" s="178">
        <v>19090830</v>
      </c>
      <c r="Z18" s="256">
        <v>5037556566</v>
      </c>
      <c r="AA18" s="153"/>
      <c r="AB18" s="273" t="s">
        <v>3</v>
      </c>
      <c r="AC18" s="178">
        <v>54568329</v>
      </c>
      <c r="AD18" s="177">
        <v>15461070</v>
      </c>
      <c r="AE18" s="267">
        <v>70029399</v>
      </c>
      <c r="AF18" s="267">
        <v>12215050</v>
      </c>
      <c r="AG18" s="178">
        <v>5119801015</v>
      </c>
      <c r="AH18" s="265" t="s">
        <v>95</v>
      </c>
      <c r="AI18" s="266" t="s">
        <v>95</v>
      </c>
      <c r="AJ18" s="266" t="s">
        <v>95</v>
      </c>
      <c r="AK18" s="250">
        <v>83065433</v>
      </c>
      <c r="AL18" s="268"/>
      <c r="AM18" s="273" t="s">
        <v>3</v>
      </c>
      <c r="AN18" s="177">
        <v>1329919658</v>
      </c>
      <c r="AO18" s="177">
        <v>302909475</v>
      </c>
      <c r="AP18" s="177">
        <v>106236107</v>
      </c>
      <c r="AQ18" s="177">
        <v>1739065240</v>
      </c>
      <c r="AR18" s="177">
        <v>440436407</v>
      </c>
      <c r="AS18" s="256">
        <v>7541895374</v>
      </c>
      <c r="AT18" s="263"/>
      <c r="AU18" s="264">
        <v>219131126</v>
      </c>
      <c r="AV18" s="263"/>
      <c r="AW18" s="264">
        <v>827200000</v>
      </c>
    </row>
    <row r="19" spans="2:49" ht="24.75" customHeight="1" x14ac:dyDescent="0.15">
      <c r="B19" s="273" t="s">
        <v>4</v>
      </c>
      <c r="C19" s="177">
        <v>1307459092</v>
      </c>
      <c r="D19" s="177">
        <v>0</v>
      </c>
      <c r="E19" s="177">
        <v>4339139871</v>
      </c>
      <c r="F19" s="177">
        <v>110564000</v>
      </c>
      <c r="G19" s="177">
        <v>0</v>
      </c>
      <c r="H19" s="250">
        <v>4449703871</v>
      </c>
      <c r="I19" s="187"/>
      <c r="J19" s="273" t="s">
        <v>4</v>
      </c>
      <c r="K19" s="177">
        <v>356991162</v>
      </c>
      <c r="L19" s="177">
        <v>128696000</v>
      </c>
      <c r="M19" s="177">
        <v>109000000</v>
      </c>
      <c r="N19" s="177">
        <v>13441389</v>
      </c>
      <c r="O19" s="177">
        <v>300096624</v>
      </c>
      <c r="P19" s="177">
        <v>39944508</v>
      </c>
      <c r="Q19" s="250">
        <v>6705332646</v>
      </c>
      <c r="R19" s="268"/>
      <c r="S19" s="273" t="s">
        <v>4</v>
      </c>
      <c r="T19" s="253">
        <v>157127957</v>
      </c>
      <c r="U19" s="178">
        <v>3697695262</v>
      </c>
      <c r="V19" s="178">
        <v>22780943</v>
      </c>
      <c r="W19" s="178">
        <v>581443154</v>
      </c>
      <c r="X19" s="178">
        <v>142320</v>
      </c>
      <c r="Y19" s="178">
        <v>21822084</v>
      </c>
      <c r="Z19" s="256">
        <v>4323883763</v>
      </c>
      <c r="AA19" s="153"/>
      <c r="AB19" s="273" t="s">
        <v>4</v>
      </c>
      <c r="AC19" s="178">
        <v>31751554</v>
      </c>
      <c r="AD19" s="177">
        <v>5408419</v>
      </c>
      <c r="AE19" s="267">
        <v>37159973</v>
      </c>
      <c r="AF19" s="267">
        <v>11044673</v>
      </c>
      <c r="AG19" s="178">
        <v>4372088409</v>
      </c>
      <c r="AH19" s="265" t="s">
        <v>95</v>
      </c>
      <c r="AI19" s="266" t="s">
        <v>95</v>
      </c>
      <c r="AJ19" s="266" t="s">
        <v>95</v>
      </c>
      <c r="AK19" s="250">
        <v>78341195</v>
      </c>
      <c r="AL19" s="268"/>
      <c r="AM19" s="273" t="s">
        <v>4</v>
      </c>
      <c r="AN19" s="177">
        <v>1119032382</v>
      </c>
      <c r="AO19" s="177">
        <v>316382142</v>
      </c>
      <c r="AP19" s="177">
        <v>133742232</v>
      </c>
      <c r="AQ19" s="177">
        <v>1569156756</v>
      </c>
      <c r="AR19" s="177">
        <v>301960386</v>
      </c>
      <c r="AS19" s="256">
        <v>6478674703</v>
      </c>
      <c r="AT19" s="263"/>
      <c r="AU19" s="264">
        <v>226657943</v>
      </c>
      <c r="AV19" s="263"/>
      <c r="AW19" s="264">
        <v>300844903</v>
      </c>
    </row>
    <row r="20" spans="2:49" ht="24.75" customHeight="1" x14ac:dyDescent="0.15">
      <c r="B20" s="273" t="s">
        <v>5</v>
      </c>
      <c r="C20" s="177">
        <v>1290869995</v>
      </c>
      <c r="D20" s="177">
        <v>33000</v>
      </c>
      <c r="E20" s="177">
        <v>5070883131</v>
      </c>
      <c r="F20" s="177">
        <v>217372000</v>
      </c>
      <c r="G20" s="177">
        <v>181000</v>
      </c>
      <c r="H20" s="250">
        <v>5288436131</v>
      </c>
      <c r="I20" s="187"/>
      <c r="J20" s="273" t="s">
        <v>5</v>
      </c>
      <c r="K20" s="177">
        <v>437356402</v>
      </c>
      <c r="L20" s="177">
        <v>72615000</v>
      </c>
      <c r="M20" s="177">
        <v>87964000</v>
      </c>
      <c r="N20" s="177">
        <v>10898666</v>
      </c>
      <c r="O20" s="177">
        <v>84131253</v>
      </c>
      <c r="P20" s="177">
        <v>58584607</v>
      </c>
      <c r="Q20" s="250">
        <v>7330889054</v>
      </c>
      <c r="R20" s="268"/>
      <c r="S20" s="273" t="s">
        <v>5</v>
      </c>
      <c r="T20" s="253">
        <v>132399046</v>
      </c>
      <c r="U20" s="178">
        <v>4305516311</v>
      </c>
      <c r="V20" s="178">
        <v>37774137</v>
      </c>
      <c r="W20" s="178">
        <v>687326976</v>
      </c>
      <c r="X20" s="178">
        <v>234054</v>
      </c>
      <c r="Y20" s="178">
        <v>18188000</v>
      </c>
      <c r="Z20" s="256">
        <v>5049039478</v>
      </c>
      <c r="AA20" s="153"/>
      <c r="AB20" s="273" t="s">
        <v>5</v>
      </c>
      <c r="AC20" s="178">
        <v>34329855</v>
      </c>
      <c r="AD20" s="177">
        <v>7291207</v>
      </c>
      <c r="AE20" s="267">
        <v>41621062</v>
      </c>
      <c r="AF20" s="267">
        <v>12631140</v>
      </c>
      <c r="AG20" s="178">
        <v>5103291680</v>
      </c>
      <c r="AH20" s="265" t="s">
        <v>95</v>
      </c>
      <c r="AI20" s="266" t="s">
        <v>95</v>
      </c>
      <c r="AJ20" s="266" t="s">
        <v>95</v>
      </c>
      <c r="AK20" s="250">
        <v>79630391</v>
      </c>
      <c r="AL20" s="268"/>
      <c r="AM20" s="273" t="s">
        <v>5</v>
      </c>
      <c r="AN20" s="177">
        <v>1250915765</v>
      </c>
      <c r="AO20" s="177">
        <v>380120539</v>
      </c>
      <c r="AP20" s="177">
        <v>133634547</v>
      </c>
      <c r="AQ20" s="177">
        <v>1764670851</v>
      </c>
      <c r="AR20" s="177">
        <v>86469870</v>
      </c>
      <c r="AS20" s="256">
        <v>7166461838</v>
      </c>
      <c r="AT20" s="263"/>
      <c r="AU20" s="264">
        <v>164427216</v>
      </c>
      <c r="AV20" s="263"/>
      <c r="AW20" s="264">
        <v>411369000</v>
      </c>
    </row>
    <row r="21" spans="2:49" ht="24.75" customHeight="1" x14ac:dyDescent="0.15">
      <c r="B21" s="273" t="s">
        <v>6</v>
      </c>
      <c r="C21" s="177">
        <v>516311100</v>
      </c>
      <c r="D21" s="177">
        <v>1405155</v>
      </c>
      <c r="E21" s="177">
        <v>2007894988</v>
      </c>
      <c r="F21" s="177">
        <v>112116000</v>
      </c>
      <c r="G21" s="177">
        <v>0</v>
      </c>
      <c r="H21" s="250">
        <v>2120010988</v>
      </c>
      <c r="I21" s="187"/>
      <c r="J21" s="273" t="s">
        <v>6</v>
      </c>
      <c r="K21" s="177">
        <v>164497996</v>
      </c>
      <c r="L21" s="177">
        <v>86350050</v>
      </c>
      <c r="M21" s="177">
        <v>51661834</v>
      </c>
      <c r="N21" s="177">
        <v>4442805</v>
      </c>
      <c r="O21" s="177">
        <v>140808846</v>
      </c>
      <c r="P21" s="177">
        <v>10764634</v>
      </c>
      <c r="Q21" s="250">
        <v>3096253408</v>
      </c>
      <c r="R21" s="268"/>
      <c r="S21" s="273" t="s">
        <v>6</v>
      </c>
      <c r="T21" s="253">
        <v>74253464</v>
      </c>
      <c r="U21" s="178">
        <v>1704164960</v>
      </c>
      <c r="V21" s="178">
        <v>7345289</v>
      </c>
      <c r="W21" s="178">
        <v>277871017</v>
      </c>
      <c r="X21" s="178">
        <v>0</v>
      </c>
      <c r="Y21" s="178">
        <v>7664208</v>
      </c>
      <c r="Z21" s="256">
        <v>1997045474</v>
      </c>
      <c r="AA21" s="153"/>
      <c r="AB21" s="273" t="s">
        <v>6</v>
      </c>
      <c r="AC21" s="178">
        <v>16226353</v>
      </c>
      <c r="AD21" s="177">
        <v>2281147</v>
      </c>
      <c r="AE21" s="267">
        <v>18507500</v>
      </c>
      <c r="AF21" s="267">
        <v>4464850</v>
      </c>
      <c r="AG21" s="178">
        <v>2020017824</v>
      </c>
      <c r="AH21" s="265" t="s">
        <v>95</v>
      </c>
      <c r="AI21" s="266" t="s">
        <v>95</v>
      </c>
      <c r="AJ21" s="266" t="s">
        <v>95</v>
      </c>
      <c r="AK21" s="250">
        <v>74292690</v>
      </c>
      <c r="AL21" s="268"/>
      <c r="AM21" s="273" t="s">
        <v>6</v>
      </c>
      <c r="AN21" s="177">
        <v>552015947</v>
      </c>
      <c r="AO21" s="177">
        <v>140174579</v>
      </c>
      <c r="AP21" s="177">
        <v>59478312</v>
      </c>
      <c r="AQ21" s="177">
        <v>751668838</v>
      </c>
      <c r="AR21" s="177">
        <v>75922876</v>
      </c>
      <c r="AS21" s="256">
        <v>2996155692</v>
      </c>
      <c r="AT21" s="263"/>
      <c r="AU21" s="264">
        <v>100097716</v>
      </c>
      <c r="AV21" s="263"/>
      <c r="AW21" s="264">
        <v>95358000</v>
      </c>
    </row>
    <row r="22" spans="2:49" ht="24.75" customHeight="1" x14ac:dyDescent="0.15">
      <c r="B22" s="273" t="s">
        <v>7</v>
      </c>
      <c r="C22" s="177">
        <v>956145976</v>
      </c>
      <c r="D22" s="177">
        <v>0</v>
      </c>
      <c r="E22" s="177">
        <v>3234919308</v>
      </c>
      <c r="F22" s="177">
        <v>119363000</v>
      </c>
      <c r="G22" s="177">
        <v>0</v>
      </c>
      <c r="H22" s="250">
        <v>3354282308</v>
      </c>
      <c r="I22" s="187"/>
      <c r="J22" s="273" t="s">
        <v>7</v>
      </c>
      <c r="K22" s="177">
        <v>251219000</v>
      </c>
      <c r="L22" s="177">
        <v>94438000</v>
      </c>
      <c r="M22" s="177">
        <v>58183000</v>
      </c>
      <c r="N22" s="177">
        <v>16506000</v>
      </c>
      <c r="O22" s="177">
        <v>215474900</v>
      </c>
      <c r="P22" s="177">
        <v>24241315</v>
      </c>
      <c r="Q22" s="250">
        <v>4970490499</v>
      </c>
      <c r="R22" s="268"/>
      <c r="S22" s="273" t="s">
        <v>7</v>
      </c>
      <c r="T22" s="253">
        <v>106314028</v>
      </c>
      <c r="U22" s="178">
        <v>2768600667</v>
      </c>
      <c r="V22" s="178">
        <v>20313262</v>
      </c>
      <c r="W22" s="178">
        <v>432331117</v>
      </c>
      <c r="X22" s="178">
        <v>379843</v>
      </c>
      <c r="Y22" s="178">
        <v>15180666</v>
      </c>
      <c r="Z22" s="256">
        <v>3236805555</v>
      </c>
      <c r="AA22" s="153"/>
      <c r="AB22" s="273" t="s">
        <v>7</v>
      </c>
      <c r="AC22" s="178">
        <v>17508243</v>
      </c>
      <c r="AD22" s="177">
        <v>2303312</v>
      </c>
      <c r="AE22" s="267">
        <v>19811555</v>
      </c>
      <c r="AF22" s="267">
        <v>7715216</v>
      </c>
      <c r="AG22" s="178">
        <v>3264332326</v>
      </c>
      <c r="AH22" s="265" t="s">
        <v>95</v>
      </c>
      <c r="AI22" s="266" t="s">
        <v>95</v>
      </c>
      <c r="AJ22" s="266" t="s">
        <v>95</v>
      </c>
      <c r="AK22" s="250">
        <v>61723327</v>
      </c>
      <c r="AL22" s="268"/>
      <c r="AM22" s="273" t="s">
        <v>7</v>
      </c>
      <c r="AN22" s="177">
        <v>843513468</v>
      </c>
      <c r="AO22" s="177">
        <v>276071523</v>
      </c>
      <c r="AP22" s="177">
        <v>112620006</v>
      </c>
      <c r="AQ22" s="177">
        <v>1232204997</v>
      </c>
      <c r="AR22" s="177">
        <v>221783746</v>
      </c>
      <c r="AS22" s="256">
        <v>4886358424</v>
      </c>
      <c r="AT22" s="263"/>
      <c r="AU22" s="264">
        <v>84132075</v>
      </c>
      <c r="AV22" s="263"/>
      <c r="AW22" s="264">
        <v>189224791</v>
      </c>
    </row>
    <row r="23" spans="2:49" ht="24.75" customHeight="1" x14ac:dyDescent="0.15">
      <c r="B23" s="273" t="s">
        <v>8</v>
      </c>
      <c r="C23" s="177">
        <v>539646540</v>
      </c>
      <c r="D23" s="177">
        <v>0</v>
      </c>
      <c r="E23" s="177">
        <v>2140178759</v>
      </c>
      <c r="F23" s="177">
        <v>52140000</v>
      </c>
      <c r="G23" s="177">
        <v>0</v>
      </c>
      <c r="H23" s="250">
        <v>2192318759</v>
      </c>
      <c r="I23" s="187"/>
      <c r="J23" s="273" t="s">
        <v>8</v>
      </c>
      <c r="K23" s="177">
        <v>167467780</v>
      </c>
      <c r="L23" s="177">
        <v>80539000</v>
      </c>
      <c r="M23" s="177">
        <v>43804571</v>
      </c>
      <c r="N23" s="177">
        <v>5076666</v>
      </c>
      <c r="O23" s="177">
        <v>283737466</v>
      </c>
      <c r="P23" s="177">
        <v>9892890</v>
      </c>
      <c r="Q23" s="250">
        <v>3322483672</v>
      </c>
      <c r="R23" s="268"/>
      <c r="S23" s="273" t="s">
        <v>8</v>
      </c>
      <c r="T23" s="253">
        <v>72924141</v>
      </c>
      <c r="U23" s="178">
        <v>1821668155</v>
      </c>
      <c r="V23" s="178">
        <v>8351550</v>
      </c>
      <c r="W23" s="178">
        <v>288932492</v>
      </c>
      <c r="X23" s="178">
        <v>491720</v>
      </c>
      <c r="Y23" s="178">
        <v>7888000</v>
      </c>
      <c r="Z23" s="256">
        <v>2127331917</v>
      </c>
      <c r="AA23" s="153"/>
      <c r="AB23" s="273" t="s">
        <v>8</v>
      </c>
      <c r="AC23" s="178">
        <v>17881994</v>
      </c>
      <c r="AD23" s="177">
        <v>4063443</v>
      </c>
      <c r="AE23" s="267">
        <v>21945437</v>
      </c>
      <c r="AF23" s="267">
        <v>5479862</v>
      </c>
      <c r="AG23" s="178">
        <v>2154757216</v>
      </c>
      <c r="AH23" s="265" t="s">
        <v>95</v>
      </c>
      <c r="AI23" s="266" t="s">
        <v>95</v>
      </c>
      <c r="AJ23" s="266" t="s">
        <v>95</v>
      </c>
      <c r="AK23" s="250">
        <v>32054198</v>
      </c>
      <c r="AL23" s="268"/>
      <c r="AM23" s="273" t="s">
        <v>8</v>
      </c>
      <c r="AN23" s="177">
        <v>505658757</v>
      </c>
      <c r="AO23" s="177">
        <v>140600114</v>
      </c>
      <c r="AP23" s="177">
        <v>50321438</v>
      </c>
      <c r="AQ23" s="177">
        <v>696580309</v>
      </c>
      <c r="AR23" s="177">
        <v>282110092</v>
      </c>
      <c r="AS23" s="256">
        <v>3238425956</v>
      </c>
      <c r="AT23" s="263"/>
      <c r="AU23" s="264">
        <v>84057716</v>
      </c>
      <c r="AV23" s="263"/>
      <c r="AW23" s="264">
        <v>324381199</v>
      </c>
    </row>
    <row r="24" spans="2:49" ht="24.75" customHeight="1" x14ac:dyDescent="0.15">
      <c r="B24" s="274" t="s">
        <v>9</v>
      </c>
      <c r="C24" s="275">
        <v>516649587</v>
      </c>
      <c r="D24" s="275">
        <v>0</v>
      </c>
      <c r="E24" s="275">
        <v>2045506326</v>
      </c>
      <c r="F24" s="275">
        <v>33128000</v>
      </c>
      <c r="G24" s="275">
        <v>42000</v>
      </c>
      <c r="H24" s="276">
        <v>2078676326</v>
      </c>
      <c r="I24" s="187"/>
      <c r="J24" s="274" t="s">
        <v>9</v>
      </c>
      <c r="K24" s="275">
        <v>161051145</v>
      </c>
      <c r="L24" s="275">
        <v>60674000</v>
      </c>
      <c r="M24" s="275">
        <v>32946000</v>
      </c>
      <c r="N24" s="275">
        <v>15940000</v>
      </c>
      <c r="O24" s="275">
        <v>262619550</v>
      </c>
      <c r="P24" s="275">
        <v>12292016</v>
      </c>
      <c r="Q24" s="276">
        <v>3140848624</v>
      </c>
      <c r="R24" s="268"/>
      <c r="S24" s="274" t="s">
        <v>9</v>
      </c>
      <c r="T24" s="277">
        <v>55301281</v>
      </c>
      <c r="U24" s="278">
        <v>1727441839</v>
      </c>
      <c r="V24" s="278">
        <v>14155556</v>
      </c>
      <c r="W24" s="278">
        <v>288372138</v>
      </c>
      <c r="X24" s="278">
        <v>6528</v>
      </c>
      <c r="Y24" s="278">
        <v>14008770</v>
      </c>
      <c r="Z24" s="279">
        <v>2043984831</v>
      </c>
      <c r="AA24" s="153"/>
      <c r="AB24" s="274" t="s">
        <v>9</v>
      </c>
      <c r="AC24" s="278">
        <v>14749436</v>
      </c>
      <c r="AD24" s="278">
        <v>1209074</v>
      </c>
      <c r="AE24" s="278">
        <v>15958510</v>
      </c>
      <c r="AF24" s="278">
        <v>4979700</v>
      </c>
      <c r="AG24" s="278">
        <v>2064923041</v>
      </c>
      <c r="AH24" s="280" t="s">
        <v>95</v>
      </c>
      <c r="AI24" s="281" t="s">
        <v>95</v>
      </c>
      <c r="AJ24" s="281" t="s">
        <v>95</v>
      </c>
      <c r="AK24" s="276">
        <v>24588394</v>
      </c>
      <c r="AL24" s="268"/>
      <c r="AM24" s="274" t="s">
        <v>9</v>
      </c>
      <c r="AN24" s="275">
        <v>479873435</v>
      </c>
      <c r="AO24" s="275">
        <v>144569139</v>
      </c>
      <c r="AP24" s="282">
        <v>51447622</v>
      </c>
      <c r="AQ24" s="278">
        <v>675890196</v>
      </c>
      <c r="AR24" s="278">
        <v>62401948</v>
      </c>
      <c r="AS24" s="279">
        <v>2883104860</v>
      </c>
      <c r="AT24" s="263"/>
      <c r="AU24" s="283">
        <v>257743764</v>
      </c>
      <c r="AV24" s="263"/>
      <c r="AW24" s="283">
        <v>198766000</v>
      </c>
    </row>
    <row r="25" spans="2:49" ht="24.75" customHeight="1" x14ac:dyDescent="0.15">
      <c r="B25" s="284" t="s">
        <v>10</v>
      </c>
      <c r="C25" s="285">
        <v>290050815</v>
      </c>
      <c r="D25" s="285">
        <v>0</v>
      </c>
      <c r="E25" s="285">
        <v>1028896640</v>
      </c>
      <c r="F25" s="285">
        <v>28130000</v>
      </c>
      <c r="G25" s="285">
        <v>0</v>
      </c>
      <c r="H25" s="286">
        <v>1057026640</v>
      </c>
      <c r="I25" s="187"/>
      <c r="J25" s="284" t="s">
        <v>10</v>
      </c>
      <c r="K25" s="285">
        <v>84190686</v>
      </c>
      <c r="L25" s="285">
        <v>8604251</v>
      </c>
      <c r="M25" s="285">
        <v>14830000</v>
      </c>
      <c r="N25" s="285">
        <v>1881000</v>
      </c>
      <c r="O25" s="285">
        <v>81056710</v>
      </c>
      <c r="P25" s="285">
        <v>8559042</v>
      </c>
      <c r="Q25" s="286">
        <v>1546199144</v>
      </c>
      <c r="R25" s="268"/>
      <c r="S25" s="284" t="s">
        <v>10</v>
      </c>
      <c r="T25" s="287">
        <v>10552849</v>
      </c>
      <c r="U25" s="288">
        <v>871818524</v>
      </c>
      <c r="V25" s="288">
        <v>8176892</v>
      </c>
      <c r="W25" s="288">
        <v>143176935</v>
      </c>
      <c r="X25" s="288">
        <v>78474</v>
      </c>
      <c r="Y25" s="288">
        <v>3324278</v>
      </c>
      <c r="Z25" s="289">
        <v>1026575103</v>
      </c>
      <c r="AA25" s="153"/>
      <c r="AB25" s="284" t="s">
        <v>10</v>
      </c>
      <c r="AC25" s="288">
        <v>5383368</v>
      </c>
      <c r="AD25" s="288">
        <v>644181</v>
      </c>
      <c r="AE25" s="288">
        <v>6027549</v>
      </c>
      <c r="AF25" s="288">
        <v>2397300</v>
      </c>
      <c r="AG25" s="288">
        <v>1034999952</v>
      </c>
      <c r="AH25" s="290" t="s">
        <v>95</v>
      </c>
      <c r="AI25" s="291" t="s">
        <v>95</v>
      </c>
      <c r="AJ25" s="291" t="s">
        <v>95</v>
      </c>
      <c r="AK25" s="286">
        <v>20714180</v>
      </c>
      <c r="AL25" s="268"/>
      <c r="AM25" s="284" t="s">
        <v>10</v>
      </c>
      <c r="AN25" s="285">
        <v>279190227</v>
      </c>
      <c r="AO25" s="285">
        <v>80553998</v>
      </c>
      <c r="AP25" s="292">
        <v>33740457</v>
      </c>
      <c r="AQ25" s="288">
        <v>393484682</v>
      </c>
      <c r="AR25" s="288">
        <v>65110141</v>
      </c>
      <c r="AS25" s="289">
        <v>1524861804</v>
      </c>
      <c r="AT25" s="263"/>
      <c r="AU25" s="293">
        <v>21337340</v>
      </c>
      <c r="AV25" s="263"/>
      <c r="AW25" s="293">
        <v>27317000</v>
      </c>
    </row>
    <row r="26" spans="2:49" ht="24.75" customHeight="1" x14ac:dyDescent="0.15">
      <c r="B26" s="284" t="s">
        <v>11</v>
      </c>
      <c r="C26" s="285">
        <v>535141537</v>
      </c>
      <c r="D26" s="285">
        <v>0</v>
      </c>
      <c r="E26" s="285">
        <v>1824670168</v>
      </c>
      <c r="F26" s="285">
        <v>31415000</v>
      </c>
      <c r="G26" s="285">
        <v>0</v>
      </c>
      <c r="H26" s="286">
        <v>1856085168</v>
      </c>
      <c r="I26" s="187"/>
      <c r="J26" s="284" t="s">
        <v>11</v>
      </c>
      <c r="K26" s="285">
        <v>160637513</v>
      </c>
      <c r="L26" s="285">
        <v>34481943</v>
      </c>
      <c r="M26" s="285">
        <v>27434000</v>
      </c>
      <c r="N26" s="285">
        <v>5880000</v>
      </c>
      <c r="O26" s="285">
        <v>192695014</v>
      </c>
      <c r="P26" s="285">
        <v>14430942</v>
      </c>
      <c r="Q26" s="286">
        <v>2826786117</v>
      </c>
      <c r="R26" s="268"/>
      <c r="S26" s="284" t="s">
        <v>11</v>
      </c>
      <c r="T26" s="287">
        <v>37838375</v>
      </c>
      <c r="U26" s="288">
        <v>1575900325</v>
      </c>
      <c r="V26" s="288">
        <v>13608755</v>
      </c>
      <c r="W26" s="288">
        <v>212469662</v>
      </c>
      <c r="X26" s="288">
        <v>294351</v>
      </c>
      <c r="Y26" s="288">
        <v>9300140</v>
      </c>
      <c r="Z26" s="289">
        <v>1811573233</v>
      </c>
      <c r="AA26" s="153"/>
      <c r="AB26" s="284" t="s">
        <v>11</v>
      </c>
      <c r="AC26" s="288">
        <v>19394687</v>
      </c>
      <c r="AD26" s="288">
        <v>4340722</v>
      </c>
      <c r="AE26" s="288">
        <v>23735409</v>
      </c>
      <c r="AF26" s="288">
        <v>5146220</v>
      </c>
      <c r="AG26" s="288">
        <v>1840454862</v>
      </c>
      <c r="AH26" s="290" t="s">
        <v>95</v>
      </c>
      <c r="AI26" s="291" t="s">
        <v>95</v>
      </c>
      <c r="AJ26" s="291" t="s">
        <v>95</v>
      </c>
      <c r="AK26" s="286">
        <v>28552462</v>
      </c>
      <c r="AL26" s="268"/>
      <c r="AM26" s="284" t="s">
        <v>11</v>
      </c>
      <c r="AN26" s="285">
        <v>537015739</v>
      </c>
      <c r="AO26" s="285">
        <v>156613625</v>
      </c>
      <c r="AP26" s="292">
        <v>64009686</v>
      </c>
      <c r="AQ26" s="288">
        <v>757639050</v>
      </c>
      <c r="AR26" s="288">
        <v>152928053</v>
      </c>
      <c r="AS26" s="289">
        <v>2817412802</v>
      </c>
      <c r="AT26" s="263"/>
      <c r="AU26" s="293">
        <v>9373315</v>
      </c>
      <c r="AV26" s="263"/>
      <c r="AW26" s="293">
        <v>401358927</v>
      </c>
    </row>
    <row r="27" spans="2:49" ht="24.75" customHeight="1" x14ac:dyDescent="0.15">
      <c r="B27" s="294" t="s">
        <v>12</v>
      </c>
      <c r="C27" s="295">
        <v>187957035</v>
      </c>
      <c r="D27" s="295">
        <v>0</v>
      </c>
      <c r="E27" s="295">
        <v>662743316</v>
      </c>
      <c r="F27" s="295">
        <v>25517000</v>
      </c>
      <c r="G27" s="295">
        <v>308000</v>
      </c>
      <c r="H27" s="296">
        <v>688568316</v>
      </c>
      <c r="I27" s="187"/>
      <c r="J27" s="294" t="s">
        <v>12</v>
      </c>
      <c r="K27" s="295">
        <v>49858625</v>
      </c>
      <c r="L27" s="295">
        <v>22142552</v>
      </c>
      <c r="M27" s="295">
        <v>10001000</v>
      </c>
      <c r="N27" s="295">
        <v>31469333</v>
      </c>
      <c r="O27" s="295">
        <v>65885277</v>
      </c>
      <c r="P27" s="295">
        <v>2329924</v>
      </c>
      <c r="Q27" s="296">
        <v>1058212062</v>
      </c>
      <c r="R27" s="268"/>
      <c r="S27" s="294" t="s">
        <v>12</v>
      </c>
      <c r="T27" s="297">
        <v>25060847</v>
      </c>
      <c r="U27" s="298">
        <v>573514731</v>
      </c>
      <c r="V27" s="298">
        <v>7491266</v>
      </c>
      <c r="W27" s="298">
        <v>72990346</v>
      </c>
      <c r="X27" s="298">
        <v>10540</v>
      </c>
      <c r="Y27" s="298">
        <v>6604000</v>
      </c>
      <c r="Z27" s="299">
        <v>660610883</v>
      </c>
      <c r="AA27" s="153"/>
      <c r="AB27" s="294" t="s">
        <v>12</v>
      </c>
      <c r="AC27" s="178">
        <v>7306073</v>
      </c>
      <c r="AD27" s="298">
        <v>1609156</v>
      </c>
      <c r="AE27" s="298">
        <v>8915229</v>
      </c>
      <c r="AF27" s="298">
        <v>2029550</v>
      </c>
      <c r="AG27" s="298">
        <v>671555662</v>
      </c>
      <c r="AH27" s="300" t="s">
        <v>95</v>
      </c>
      <c r="AI27" s="301" t="s">
        <v>95</v>
      </c>
      <c r="AJ27" s="301" t="s">
        <v>95</v>
      </c>
      <c r="AK27" s="296">
        <v>17384080</v>
      </c>
      <c r="AL27" s="268"/>
      <c r="AM27" s="294" t="s">
        <v>12</v>
      </c>
      <c r="AN27" s="295">
        <v>199216339</v>
      </c>
      <c r="AO27" s="295">
        <v>62836329</v>
      </c>
      <c r="AP27" s="302">
        <v>24698415</v>
      </c>
      <c r="AQ27" s="298">
        <v>286751083</v>
      </c>
      <c r="AR27" s="298">
        <v>40884673</v>
      </c>
      <c r="AS27" s="299">
        <v>1041636345</v>
      </c>
      <c r="AT27" s="263"/>
      <c r="AU27" s="303">
        <v>16575717</v>
      </c>
      <c r="AV27" s="263"/>
      <c r="AW27" s="303">
        <v>131302296</v>
      </c>
    </row>
    <row r="28" spans="2:49" ht="24.75" customHeight="1" x14ac:dyDescent="0.15">
      <c r="B28" s="273" t="s">
        <v>13</v>
      </c>
      <c r="C28" s="177">
        <v>458405011</v>
      </c>
      <c r="D28" s="177">
        <v>0</v>
      </c>
      <c r="E28" s="177">
        <v>1863219642</v>
      </c>
      <c r="F28" s="177">
        <v>42915000</v>
      </c>
      <c r="G28" s="177">
        <v>0</v>
      </c>
      <c r="H28" s="250">
        <v>1906134642</v>
      </c>
      <c r="I28" s="187"/>
      <c r="J28" s="273" t="s">
        <v>13</v>
      </c>
      <c r="K28" s="177">
        <v>136052355</v>
      </c>
      <c r="L28" s="177">
        <v>39936639</v>
      </c>
      <c r="M28" s="177">
        <v>27064000</v>
      </c>
      <c r="N28" s="177">
        <v>4843152</v>
      </c>
      <c r="O28" s="177">
        <v>266837522</v>
      </c>
      <c r="P28" s="177">
        <v>6389123</v>
      </c>
      <c r="Q28" s="250">
        <v>2845662444</v>
      </c>
      <c r="R28" s="268"/>
      <c r="S28" s="273" t="s">
        <v>13</v>
      </c>
      <c r="T28" s="253">
        <v>40447856</v>
      </c>
      <c r="U28" s="178">
        <v>1578641997</v>
      </c>
      <c r="V28" s="178">
        <v>10985792</v>
      </c>
      <c r="W28" s="178">
        <v>266688389</v>
      </c>
      <c r="X28" s="178">
        <v>100344</v>
      </c>
      <c r="Y28" s="178">
        <v>8168088</v>
      </c>
      <c r="Z28" s="256">
        <v>1864584610</v>
      </c>
      <c r="AA28" s="153"/>
      <c r="AB28" s="273" t="s">
        <v>13</v>
      </c>
      <c r="AC28" s="288">
        <v>10530843</v>
      </c>
      <c r="AD28" s="288">
        <v>2798227</v>
      </c>
      <c r="AE28" s="288">
        <v>13329070</v>
      </c>
      <c r="AF28" s="288">
        <v>4396887</v>
      </c>
      <c r="AG28" s="288">
        <v>1882310567</v>
      </c>
      <c r="AH28" s="265" t="s">
        <v>95</v>
      </c>
      <c r="AI28" s="266" t="s">
        <v>95</v>
      </c>
      <c r="AJ28" s="266" t="s">
        <v>95</v>
      </c>
      <c r="AK28" s="250">
        <v>29793036</v>
      </c>
      <c r="AL28" s="268"/>
      <c r="AM28" s="273" t="s">
        <v>13</v>
      </c>
      <c r="AN28" s="177">
        <v>414848475</v>
      </c>
      <c r="AO28" s="177">
        <v>137403484</v>
      </c>
      <c r="AP28" s="262">
        <v>42005584</v>
      </c>
      <c r="AQ28" s="178">
        <v>594257543</v>
      </c>
      <c r="AR28" s="178">
        <v>250926435</v>
      </c>
      <c r="AS28" s="256">
        <v>2797735437</v>
      </c>
      <c r="AT28" s="263"/>
      <c r="AU28" s="264">
        <v>47927007</v>
      </c>
      <c r="AV28" s="263"/>
      <c r="AW28" s="264">
        <v>687550304</v>
      </c>
    </row>
    <row r="29" spans="2:49" ht="24.75" customHeight="1" x14ac:dyDescent="0.15">
      <c r="B29" s="273" t="s">
        <v>14</v>
      </c>
      <c r="C29" s="177">
        <v>463289262</v>
      </c>
      <c r="D29" s="177">
        <v>0</v>
      </c>
      <c r="E29" s="177">
        <v>1465198491</v>
      </c>
      <c r="F29" s="177">
        <v>33245000</v>
      </c>
      <c r="G29" s="177">
        <v>0</v>
      </c>
      <c r="H29" s="250">
        <v>1498443491</v>
      </c>
      <c r="I29" s="187"/>
      <c r="J29" s="273" t="s">
        <v>14</v>
      </c>
      <c r="K29" s="177">
        <v>114910865</v>
      </c>
      <c r="L29" s="177">
        <v>44649000</v>
      </c>
      <c r="M29" s="177">
        <v>27275000</v>
      </c>
      <c r="N29" s="177">
        <v>5600000</v>
      </c>
      <c r="O29" s="177">
        <v>222000800</v>
      </c>
      <c r="P29" s="177">
        <v>12659992</v>
      </c>
      <c r="Q29" s="250">
        <v>2388828410</v>
      </c>
      <c r="R29" s="268"/>
      <c r="S29" s="273" t="s">
        <v>14</v>
      </c>
      <c r="T29" s="253">
        <v>40718581</v>
      </c>
      <c r="U29" s="178">
        <v>1253308966</v>
      </c>
      <c r="V29" s="178">
        <v>11748235</v>
      </c>
      <c r="W29" s="178">
        <v>187026346</v>
      </c>
      <c r="X29" s="178">
        <v>0</v>
      </c>
      <c r="Y29" s="178">
        <v>7036141</v>
      </c>
      <c r="Z29" s="256">
        <v>1459119688</v>
      </c>
      <c r="AA29" s="153"/>
      <c r="AB29" s="273" t="s">
        <v>14</v>
      </c>
      <c r="AC29" s="178">
        <v>11548675</v>
      </c>
      <c r="AD29" s="178">
        <v>2169903</v>
      </c>
      <c r="AE29" s="178">
        <v>13718578</v>
      </c>
      <c r="AF29" s="178">
        <v>4123869</v>
      </c>
      <c r="AG29" s="178">
        <v>1476962135</v>
      </c>
      <c r="AH29" s="265" t="s">
        <v>95</v>
      </c>
      <c r="AI29" s="266" t="s">
        <v>95</v>
      </c>
      <c r="AJ29" s="266" t="s">
        <v>95</v>
      </c>
      <c r="AK29" s="250">
        <v>24512273</v>
      </c>
      <c r="AL29" s="268"/>
      <c r="AM29" s="273" t="s">
        <v>14</v>
      </c>
      <c r="AN29" s="177">
        <v>414337606</v>
      </c>
      <c r="AO29" s="177">
        <v>133884209</v>
      </c>
      <c r="AP29" s="262">
        <v>51752019</v>
      </c>
      <c r="AQ29" s="178">
        <v>599973834</v>
      </c>
      <c r="AR29" s="178">
        <v>199974231</v>
      </c>
      <c r="AS29" s="256">
        <v>2342141054</v>
      </c>
      <c r="AT29" s="263"/>
      <c r="AU29" s="264">
        <v>46687356</v>
      </c>
      <c r="AV29" s="263"/>
      <c r="AW29" s="264">
        <v>325965688</v>
      </c>
    </row>
    <row r="30" spans="2:49" ht="24.75" customHeight="1" x14ac:dyDescent="0.15">
      <c r="B30" s="273" t="s">
        <v>15</v>
      </c>
      <c r="C30" s="177">
        <v>22949900</v>
      </c>
      <c r="D30" s="177">
        <v>0</v>
      </c>
      <c r="E30" s="177">
        <v>98609468</v>
      </c>
      <c r="F30" s="177">
        <v>89237000</v>
      </c>
      <c r="G30" s="177">
        <v>0</v>
      </c>
      <c r="H30" s="250">
        <v>187846468</v>
      </c>
      <c r="I30" s="187"/>
      <c r="J30" s="273" t="s">
        <v>15</v>
      </c>
      <c r="K30" s="177">
        <v>6442601</v>
      </c>
      <c r="L30" s="177">
        <v>19489000</v>
      </c>
      <c r="M30" s="177">
        <v>2000000</v>
      </c>
      <c r="N30" s="177">
        <v>20292000</v>
      </c>
      <c r="O30" s="177">
        <v>42249386</v>
      </c>
      <c r="P30" s="177">
        <v>395287</v>
      </c>
      <c r="Q30" s="250">
        <v>301664642</v>
      </c>
      <c r="R30" s="268"/>
      <c r="S30" s="273" t="s">
        <v>15</v>
      </c>
      <c r="T30" s="253">
        <v>8019220</v>
      </c>
      <c r="U30" s="178">
        <v>86968642</v>
      </c>
      <c r="V30" s="178">
        <v>304050</v>
      </c>
      <c r="W30" s="178">
        <v>11336776</v>
      </c>
      <c r="X30" s="178">
        <v>0</v>
      </c>
      <c r="Y30" s="178">
        <v>90000</v>
      </c>
      <c r="Z30" s="256">
        <v>98699468</v>
      </c>
      <c r="AA30" s="153"/>
      <c r="AB30" s="273" t="s">
        <v>15</v>
      </c>
      <c r="AC30" s="178">
        <v>0</v>
      </c>
      <c r="AD30" s="178">
        <v>0</v>
      </c>
      <c r="AE30" s="178">
        <v>0</v>
      </c>
      <c r="AF30" s="178">
        <v>319515</v>
      </c>
      <c r="AG30" s="178">
        <v>99018983</v>
      </c>
      <c r="AH30" s="265" t="s">
        <v>95</v>
      </c>
      <c r="AI30" s="266" t="s">
        <v>95</v>
      </c>
      <c r="AJ30" s="266" t="s">
        <v>95</v>
      </c>
      <c r="AK30" s="250">
        <v>21821593</v>
      </c>
      <c r="AL30" s="268"/>
      <c r="AM30" s="273" t="s">
        <v>15</v>
      </c>
      <c r="AN30" s="177">
        <v>28936713</v>
      </c>
      <c r="AO30" s="177">
        <v>3379776</v>
      </c>
      <c r="AP30" s="262">
        <v>2968394</v>
      </c>
      <c r="AQ30" s="178">
        <v>35284883</v>
      </c>
      <c r="AR30" s="178">
        <v>118721088</v>
      </c>
      <c r="AS30" s="256">
        <v>282865767</v>
      </c>
      <c r="AT30" s="263"/>
      <c r="AU30" s="264">
        <v>18798875</v>
      </c>
      <c r="AV30" s="263"/>
      <c r="AW30" s="264">
        <v>153550000</v>
      </c>
    </row>
    <row r="31" spans="2:49" ht="24.75" customHeight="1" x14ac:dyDescent="0.15">
      <c r="B31" s="273" t="s">
        <v>16</v>
      </c>
      <c r="C31" s="177">
        <v>126730160</v>
      </c>
      <c r="D31" s="177">
        <v>0</v>
      </c>
      <c r="E31" s="177">
        <v>410914943</v>
      </c>
      <c r="F31" s="177">
        <v>16933000</v>
      </c>
      <c r="G31" s="177">
        <v>0</v>
      </c>
      <c r="H31" s="250">
        <v>427847943</v>
      </c>
      <c r="I31" s="187"/>
      <c r="J31" s="273" t="s">
        <v>16</v>
      </c>
      <c r="K31" s="177">
        <v>32962660</v>
      </c>
      <c r="L31" s="177">
        <v>25941000</v>
      </c>
      <c r="M31" s="177">
        <v>9097000</v>
      </c>
      <c r="N31" s="177">
        <v>840000</v>
      </c>
      <c r="O31" s="177">
        <v>59858433</v>
      </c>
      <c r="P31" s="177">
        <v>8516241</v>
      </c>
      <c r="Q31" s="250">
        <v>691793437</v>
      </c>
      <c r="R31" s="268"/>
      <c r="S31" s="273" t="s">
        <v>16</v>
      </c>
      <c r="T31" s="253">
        <v>25294800</v>
      </c>
      <c r="U31" s="178">
        <v>350999387</v>
      </c>
      <c r="V31" s="178">
        <v>2510707</v>
      </c>
      <c r="W31" s="178">
        <v>55161084</v>
      </c>
      <c r="X31" s="178">
        <v>12289</v>
      </c>
      <c r="Y31" s="178">
        <v>1530000</v>
      </c>
      <c r="Z31" s="256">
        <v>410213467</v>
      </c>
      <c r="AA31" s="153"/>
      <c r="AB31" s="273" t="s">
        <v>16</v>
      </c>
      <c r="AC31" s="178">
        <v>2269160</v>
      </c>
      <c r="AD31" s="178">
        <v>83217</v>
      </c>
      <c r="AE31" s="178">
        <v>2352377</v>
      </c>
      <c r="AF31" s="178">
        <v>1149592</v>
      </c>
      <c r="AG31" s="178">
        <v>413715436</v>
      </c>
      <c r="AH31" s="265" t="s">
        <v>95</v>
      </c>
      <c r="AI31" s="266" t="s">
        <v>95</v>
      </c>
      <c r="AJ31" s="266" t="s">
        <v>95</v>
      </c>
      <c r="AK31" s="250">
        <v>13233011</v>
      </c>
      <c r="AL31" s="268"/>
      <c r="AM31" s="273" t="s">
        <v>16</v>
      </c>
      <c r="AN31" s="177">
        <v>124623182</v>
      </c>
      <c r="AO31" s="177">
        <v>36700848</v>
      </c>
      <c r="AP31" s="262">
        <v>13362799</v>
      </c>
      <c r="AQ31" s="178">
        <v>174686829</v>
      </c>
      <c r="AR31" s="178">
        <v>20008944</v>
      </c>
      <c r="AS31" s="256">
        <v>646939020</v>
      </c>
      <c r="AT31" s="263"/>
      <c r="AU31" s="264">
        <v>44854417</v>
      </c>
      <c r="AV31" s="263"/>
      <c r="AW31" s="264">
        <v>155235200</v>
      </c>
    </row>
    <row r="32" spans="2:49" ht="24.75" customHeight="1" x14ac:dyDescent="0.15">
      <c r="B32" s="273" t="s">
        <v>17</v>
      </c>
      <c r="C32" s="177">
        <v>439701504</v>
      </c>
      <c r="D32" s="177">
        <v>0</v>
      </c>
      <c r="E32" s="177">
        <v>1507986499</v>
      </c>
      <c r="F32" s="177">
        <v>44216000</v>
      </c>
      <c r="G32" s="177">
        <v>0</v>
      </c>
      <c r="H32" s="250">
        <v>1552202499</v>
      </c>
      <c r="I32" s="187"/>
      <c r="J32" s="273" t="s">
        <v>17</v>
      </c>
      <c r="K32" s="177">
        <v>103597225</v>
      </c>
      <c r="L32" s="177">
        <v>0</v>
      </c>
      <c r="M32" s="177">
        <v>38207750</v>
      </c>
      <c r="N32" s="177">
        <v>68112457</v>
      </c>
      <c r="O32" s="177">
        <v>286371106</v>
      </c>
      <c r="P32" s="177">
        <v>14621933</v>
      </c>
      <c r="Q32" s="250">
        <v>2502814474</v>
      </c>
      <c r="R32" s="268"/>
      <c r="S32" s="273" t="s">
        <v>17</v>
      </c>
      <c r="T32" s="253">
        <v>8713338</v>
      </c>
      <c r="U32" s="178">
        <v>1283956705</v>
      </c>
      <c r="V32" s="178">
        <v>7529492</v>
      </c>
      <c r="W32" s="178">
        <v>207902867</v>
      </c>
      <c r="X32" s="178">
        <v>0</v>
      </c>
      <c r="Y32" s="178">
        <v>8712686</v>
      </c>
      <c r="Z32" s="256">
        <v>1508101750</v>
      </c>
      <c r="AA32" s="153"/>
      <c r="AB32" s="273" t="s">
        <v>17</v>
      </c>
      <c r="AC32" s="178">
        <v>9595475</v>
      </c>
      <c r="AD32" s="178">
        <v>1734138</v>
      </c>
      <c r="AE32" s="178">
        <v>11329613</v>
      </c>
      <c r="AF32" s="178">
        <v>3875403</v>
      </c>
      <c r="AG32" s="178">
        <v>1523306766</v>
      </c>
      <c r="AH32" s="265" t="s">
        <v>95</v>
      </c>
      <c r="AI32" s="266" t="s">
        <v>95</v>
      </c>
      <c r="AJ32" s="266" t="s">
        <v>95</v>
      </c>
      <c r="AK32" s="250">
        <v>34048274</v>
      </c>
      <c r="AL32" s="268"/>
      <c r="AM32" s="273" t="s">
        <v>17</v>
      </c>
      <c r="AN32" s="177">
        <v>415537674</v>
      </c>
      <c r="AO32" s="177">
        <v>126858584</v>
      </c>
      <c r="AP32" s="262">
        <v>49772699</v>
      </c>
      <c r="AQ32" s="178">
        <v>592168957</v>
      </c>
      <c r="AR32" s="178">
        <v>318291384</v>
      </c>
      <c r="AS32" s="256">
        <v>2476528719</v>
      </c>
      <c r="AT32" s="263"/>
      <c r="AU32" s="264">
        <v>26285755</v>
      </c>
      <c r="AV32" s="263"/>
      <c r="AW32" s="264">
        <v>631621177</v>
      </c>
    </row>
    <row r="33" spans="2:49" ht="24.75" customHeight="1" x14ac:dyDescent="0.15">
      <c r="B33" s="273" t="s">
        <v>18</v>
      </c>
      <c r="C33" s="177">
        <v>299952817</v>
      </c>
      <c r="D33" s="177">
        <v>0</v>
      </c>
      <c r="E33" s="177">
        <v>1038036127</v>
      </c>
      <c r="F33" s="177">
        <v>27017000</v>
      </c>
      <c r="G33" s="177">
        <v>0</v>
      </c>
      <c r="H33" s="250">
        <v>1065053127</v>
      </c>
      <c r="I33" s="187"/>
      <c r="J33" s="273" t="s">
        <v>18</v>
      </c>
      <c r="K33" s="177">
        <v>87325032</v>
      </c>
      <c r="L33" s="177">
        <v>4700000</v>
      </c>
      <c r="M33" s="177">
        <v>21941000</v>
      </c>
      <c r="N33" s="177">
        <v>5600000</v>
      </c>
      <c r="O33" s="177">
        <v>78738854</v>
      </c>
      <c r="P33" s="177">
        <v>7855269</v>
      </c>
      <c r="Q33" s="250">
        <v>1571166099</v>
      </c>
      <c r="R33" s="268"/>
      <c r="S33" s="273" t="s">
        <v>18</v>
      </c>
      <c r="T33" s="253">
        <v>10234555</v>
      </c>
      <c r="U33" s="178">
        <v>882990141</v>
      </c>
      <c r="V33" s="178">
        <v>6998299</v>
      </c>
      <c r="W33" s="178">
        <v>133156494</v>
      </c>
      <c r="X33" s="178">
        <v>0</v>
      </c>
      <c r="Y33" s="178">
        <v>6515565</v>
      </c>
      <c r="Z33" s="256">
        <v>1029660499</v>
      </c>
      <c r="AA33" s="153"/>
      <c r="AB33" s="273" t="s">
        <v>18</v>
      </c>
      <c r="AC33" s="298">
        <v>12004331</v>
      </c>
      <c r="AD33" s="298">
        <v>2239626</v>
      </c>
      <c r="AE33" s="178">
        <v>14243957</v>
      </c>
      <c r="AF33" s="178">
        <v>2902530</v>
      </c>
      <c r="AG33" s="178">
        <v>1046806986</v>
      </c>
      <c r="AH33" s="265" t="s">
        <v>95</v>
      </c>
      <c r="AI33" s="266" t="s">
        <v>95</v>
      </c>
      <c r="AJ33" s="266" t="s">
        <v>95</v>
      </c>
      <c r="AK33" s="250">
        <v>20447734</v>
      </c>
      <c r="AL33" s="268"/>
      <c r="AM33" s="273" t="s">
        <v>18</v>
      </c>
      <c r="AN33" s="177">
        <v>268495269</v>
      </c>
      <c r="AO33" s="177">
        <v>92709338</v>
      </c>
      <c r="AP33" s="262">
        <v>34655776</v>
      </c>
      <c r="AQ33" s="178">
        <v>395860383</v>
      </c>
      <c r="AR33" s="178">
        <v>40419792</v>
      </c>
      <c r="AS33" s="256">
        <v>1513769450</v>
      </c>
      <c r="AT33" s="263"/>
      <c r="AU33" s="264">
        <v>57396649</v>
      </c>
      <c r="AV33" s="263"/>
      <c r="AW33" s="264">
        <v>244079000</v>
      </c>
    </row>
    <row r="34" spans="2:49" ht="24.75" customHeight="1" x14ac:dyDescent="0.15">
      <c r="B34" s="284" t="s">
        <v>19</v>
      </c>
      <c r="C34" s="285">
        <v>419405475</v>
      </c>
      <c r="D34" s="285">
        <v>0</v>
      </c>
      <c r="E34" s="285">
        <v>1527418736</v>
      </c>
      <c r="F34" s="285">
        <v>53222000</v>
      </c>
      <c r="G34" s="285">
        <v>0</v>
      </c>
      <c r="H34" s="286">
        <v>1580640736</v>
      </c>
      <c r="I34" s="187"/>
      <c r="J34" s="284" t="s">
        <v>19</v>
      </c>
      <c r="K34" s="285">
        <v>139848000</v>
      </c>
      <c r="L34" s="285">
        <v>50862000</v>
      </c>
      <c r="M34" s="285">
        <v>30000000</v>
      </c>
      <c r="N34" s="285">
        <v>6000000</v>
      </c>
      <c r="O34" s="285">
        <v>219178293</v>
      </c>
      <c r="P34" s="285">
        <v>14418476</v>
      </c>
      <c r="Q34" s="286">
        <v>2460352980</v>
      </c>
      <c r="R34" s="268"/>
      <c r="S34" s="284" t="s">
        <v>19</v>
      </c>
      <c r="T34" s="287">
        <v>42361268</v>
      </c>
      <c r="U34" s="288">
        <v>1294593570</v>
      </c>
      <c r="V34" s="288">
        <v>10235664</v>
      </c>
      <c r="W34" s="288">
        <v>217357938</v>
      </c>
      <c r="X34" s="288">
        <v>0</v>
      </c>
      <c r="Y34" s="288">
        <v>6465790</v>
      </c>
      <c r="Z34" s="289">
        <v>1528652962</v>
      </c>
      <c r="AA34" s="153"/>
      <c r="AB34" s="284" t="s">
        <v>19</v>
      </c>
      <c r="AC34" s="288">
        <v>7722817</v>
      </c>
      <c r="AD34" s="288">
        <v>1390458</v>
      </c>
      <c r="AE34" s="288">
        <v>9113275</v>
      </c>
      <c r="AF34" s="288">
        <v>3826714</v>
      </c>
      <c r="AG34" s="288">
        <v>1541592951</v>
      </c>
      <c r="AH34" s="290" t="s">
        <v>95</v>
      </c>
      <c r="AI34" s="291" t="s">
        <v>95</v>
      </c>
      <c r="AJ34" s="291" t="s">
        <v>95</v>
      </c>
      <c r="AK34" s="286">
        <v>20435935</v>
      </c>
      <c r="AL34" s="268"/>
      <c r="AM34" s="284" t="s">
        <v>19</v>
      </c>
      <c r="AN34" s="285">
        <v>421535637</v>
      </c>
      <c r="AO34" s="285">
        <v>109090895</v>
      </c>
      <c r="AP34" s="292">
        <v>39898304</v>
      </c>
      <c r="AQ34" s="288">
        <v>570524836</v>
      </c>
      <c r="AR34" s="288">
        <v>58073672</v>
      </c>
      <c r="AS34" s="289">
        <v>2232988662</v>
      </c>
      <c r="AT34" s="263"/>
      <c r="AU34" s="293">
        <v>227364318</v>
      </c>
      <c r="AV34" s="263"/>
      <c r="AW34" s="293">
        <v>250000000</v>
      </c>
    </row>
    <row r="35" spans="2:49" ht="24.75" customHeight="1" x14ac:dyDescent="0.15">
      <c r="B35" s="273" t="s">
        <v>20</v>
      </c>
      <c r="C35" s="177">
        <v>41374500</v>
      </c>
      <c r="D35" s="177">
        <v>0</v>
      </c>
      <c r="E35" s="177">
        <v>143311962</v>
      </c>
      <c r="F35" s="177">
        <v>91307000</v>
      </c>
      <c r="G35" s="177">
        <v>0</v>
      </c>
      <c r="H35" s="250">
        <v>234618962</v>
      </c>
      <c r="I35" s="187"/>
      <c r="J35" s="273" t="s">
        <v>20</v>
      </c>
      <c r="K35" s="177">
        <v>14136684</v>
      </c>
      <c r="L35" s="177">
        <v>0</v>
      </c>
      <c r="M35" s="177">
        <v>0</v>
      </c>
      <c r="N35" s="177">
        <v>9000000</v>
      </c>
      <c r="O35" s="177">
        <v>31553986</v>
      </c>
      <c r="P35" s="177">
        <v>1729905</v>
      </c>
      <c r="Q35" s="250">
        <v>332414037</v>
      </c>
      <c r="R35" s="268"/>
      <c r="S35" s="273" t="s">
        <v>20</v>
      </c>
      <c r="T35" s="253">
        <v>3199098</v>
      </c>
      <c r="U35" s="178">
        <v>131538751</v>
      </c>
      <c r="V35" s="178">
        <v>353339</v>
      </c>
      <c r="W35" s="178">
        <v>20459599</v>
      </c>
      <c r="X35" s="178">
        <v>0</v>
      </c>
      <c r="Y35" s="178">
        <v>180000</v>
      </c>
      <c r="Z35" s="256">
        <v>152531689</v>
      </c>
      <c r="AA35" s="153"/>
      <c r="AB35" s="273" t="s">
        <v>20</v>
      </c>
      <c r="AC35" s="178">
        <v>577388</v>
      </c>
      <c r="AD35" s="178">
        <v>0</v>
      </c>
      <c r="AE35" s="178">
        <v>577388</v>
      </c>
      <c r="AF35" s="178">
        <v>413150</v>
      </c>
      <c r="AG35" s="178">
        <v>153522227</v>
      </c>
      <c r="AH35" s="265" t="s">
        <v>95</v>
      </c>
      <c r="AI35" s="266" t="s">
        <v>95</v>
      </c>
      <c r="AJ35" s="266" t="s">
        <v>95</v>
      </c>
      <c r="AK35" s="250">
        <v>5814043</v>
      </c>
      <c r="AL35" s="268"/>
      <c r="AM35" s="273" t="s">
        <v>20</v>
      </c>
      <c r="AN35" s="177">
        <v>29948736</v>
      </c>
      <c r="AO35" s="177">
        <v>10224450</v>
      </c>
      <c r="AP35" s="262">
        <v>4592040</v>
      </c>
      <c r="AQ35" s="178">
        <v>44765226</v>
      </c>
      <c r="AR35" s="178">
        <v>119773432</v>
      </c>
      <c r="AS35" s="256">
        <v>327074026</v>
      </c>
      <c r="AT35" s="263"/>
      <c r="AU35" s="264">
        <v>5340011</v>
      </c>
      <c r="AV35" s="263"/>
      <c r="AW35" s="264">
        <v>90001106</v>
      </c>
    </row>
    <row r="36" spans="2:49" ht="24.75" customHeight="1" x14ac:dyDescent="0.15">
      <c r="B36" s="294" t="s">
        <v>21</v>
      </c>
      <c r="C36" s="295">
        <v>74424800</v>
      </c>
      <c r="D36" s="295">
        <v>0</v>
      </c>
      <c r="E36" s="295">
        <v>230725500</v>
      </c>
      <c r="F36" s="295">
        <v>12234000</v>
      </c>
      <c r="G36" s="295">
        <v>0</v>
      </c>
      <c r="H36" s="296">
        <v>242959500</v>
      </c>
      <c r="I36" s="187"/>
      <c r="J36" s="294" t="s">
        <v>21</v>
      </c>
      <c r="K36" s="295">
        <v>25098414</v>
      </c>
      <c r="L36" s="295">
        <v>13098000</v>
      </c>
      <c r="M36" s="295">
        <v>6777054</v>
      </c>
      <c r="N36" s="295">
        <v>4758000</v>
      </c>
      <c r="O36" s="295">
        <v>9350778</v>
      </c>
      <c r="P36" s="295">
        <v>1404628</v>
      </c>
      <c r="Q36" s="296">
        <v>377871174</v>
      </c>
      <c r="R36" s="268"/>
      <c r="S36" s="294" t="s">
        <v>21</v>
      </c>
      <c r="T36" s="297">
        <v>16180001</v>
      </c>
      <c r="U36" s="298">
        <v>200827432</v>
      </c>
      <c r="V36" s="298">
        <v>1351419</v>
      </c>
      <c r="W36" s="298">
        <v>28150778</v>
      </c>
      <c r="X36" s="298">
        <v>0</v>
      </c>
      <c r="Y36" s="298">
        <v>1214000</v>
      </c>
      <c r="Z36" s="299">
        <v>231543629</v>
      </c>
      <c r="AA36" s="153"/>
      <c r="AB36" s="294" t="s">
        <v>21</v>
      </c>
      <c r="AC36" s="298">
        <v>395871</v>
      </c>
      <c r="AD36" s="295">
        <v>0</v>
      </c>
      <c r="AE36" s="304">
        <v>395871</v>
      </c>
      <c r="AF36" s="304">
        <v>640333</v>
      </c>
      <c r="AG36" s="298">
        <v>232579833</v>
      </c>
      <c r="AH36" s="300" t="s">
        <v>95</v>
      </c>
      <c r="AI36" s="301" t="s">
        <v>95</v>
      </c>
      <c r="AJ36" s="301" t="s">
        <v>95</v>
      </c>
      <c r="AK36" s="296">
        <v>6886118</v>
      </c>
      <c r="AL36" s="268"/>
      <c r="AM36" s="294" t="s">
        <v>21</v>
      </c>
      <c r="AN36" s="295">
        <v>69949708</v>
      </c>
      <c r="AO36" s="295">
        <v>20943630</v>
      </c>
      <c r="AP36" s="302">
        <v>10559857</v>
      </c>
      <c r="AQ36" s="298">
        <v>101453195</v>
      </c>
      <c r="AR36" s="298">
        <v>17658357</v>
      </c>
      <c r="AS36" s="299">
        <v>374757504</v>
      </c>
      <c r="AT36" s="263"/>
      <c r="AU36" s="303">
        <v>3113670</v>
      </c>
      <c r="AV36" s="263"/>
      <c r="AW36" s="303">
        <v>144124591</v>
      </c>
    </row>
    <row r="37" spans="2:49" ht="24.75" customHeight="1" x14ac:dyDescent="0.15">
      <c r="B37" s="273" t="s">
        <v>22</v>
      </c>
      <c r="C37" s="177">
        <v>305939040</v>
      </c>
      <c r="D37" s="177">
        <v>0</v>
      </c>
      <c r="E37" s="177">
        <v>1299058577</v>
      </c>
      <c r="F37" s="177">
        <v>68718000</v>
      </c>
      <c r="G37" s="177">
        <v>0</v>
      </c>
      <c r="H37" s="250">
        <v>1367776577</v>
      </c>
      <c r="I37" s="187"/>
      <c r="J37" s="273" t="s">
        <v>22</v>
      </c>
      <c r="K37" s="177">
        <v>83091565</v>
      </c>
      <c r="L37" s="177">
        <v>61311000</v>
      </c>
      <c r="M37" s="177">
        <v>20000000</v>
      </c>
      <c r="N37" s="177">
        <v>24800000</v>
      </c>
      <c r="O37" s="177">
        <v>3043645</v>
      </c>
      <c r="P37" s="177">
        <v>4098852</v>
      </c>
      <c r="Q37" s="250">
        <v>1870060679</v>
      </c>
      <c r="R37" s="268"/>
      <c r="S37" s="284" t="s">
        <v>22</v>
      </c>
      <c r="T37" s="253">
        <v>34881256</v>
      </c>
      <c r="U37" s="178">
        <v>1093554897</v>
      </c>
      <c r="V37" s="178">
        <v>4657924</v>
      </c>
      <c r="W37" s="178">
        <v>194944689</v>
      </c>
      <c r="X37" s="178">
        <v>335398</v>
      </c>
      <c r="Y37" s="178">
        <v>4500000</v>
      </c>
      <c r="Z37" s="256">
        <v>1297992908</v>
      </c>
      <c r="AA37" s="153"/>
      <c r="AB37" s="273" t="s">
        <v>22</v>
      </c>
      <c r="AC37" s="178">
        <v>5355506</v>
      </c>
      <c r="AD37" s="177">
        <v>656673</v>
      </c>
      <c r="AE37" s="267">
        <v>6012179</v>
      </c>
      <c r="AF37" s="267">
        <v>2169740</v>
      </c>
      <c r="AG37" s="178">
        <v>1306174827</v>
      </c>
      <c r="AH37" s="265" t="s">
        <v>95</v>
      </c>
      <c r="AI37" s="266" t="s">
        <v>95</v>
      </c>
      <c r="AJ37" s="266" t="s">
        <v>95</v>
      </c>
      <c r="AK37" s="250">
        <v>65178553</v>
      </c>
      <c r="AL37" s="268"/>
      <c r="AM37" s="273" t="s">
        <v>22</v>
      </c>
      <c r="AN37" s="177">
        <v>289083679</v>
      </c>
      <c r="AO37" s="177">
        <v>90058089</v>
      </c>
      <c r="AP37" s="262">
        <v>36054004</v>
      </c>
      <c r="AQ37" s="178">
        <v>415195772</v>
      </c>
      <c r="AR37" s="178">
        <v>47376850</v>
      </c>
      <c r="AS37" s="256">
        <v>1868807258</v>
      </c>
      <c r="AT37" s="263"/>
      <c r="AU37" s="264">
        <v>1253421</v>
      </c>
      <c r="AV37" s="263"/>
      <c r="AW37" s="264">
        <v>152284984</v>
      </c>
    </row>
    <row r="38" spans="2:49" ht="24.75" customHeight="1" x14ac:dyDescent="0.15">
      <c r="B38" s="273" t="s">
        <v>23</v>
      </c>
      <c r="C38" s="177">
        <v>96167038</v>
      </c>
      <c r="D38" s="177">
        <v>138000</v>
      </c>
      <c r="E38" s="177">
        <v>466874616</v>
      </c>
      <c r="F38" s="177">
        <v>35703000</v>
      </c>
      <c r="G38" s="177">
        <v>138000</v>
      </c>
      <c r="H38" s="250">
        <v>502715616</v>
      </c>
      <c r="I38" s="187"/>
      <c r="J38" s="273" t="s">
        <v>23</v>
      </c>
      <c r="K38" s="177">
        <v>30305319</v>
      </c>
      <c r="L38" s="177">
        <v>14522808</v>
      </c>
      <c r="M38" s="177">
        <v>6900000</v>
      </c>
      <c r="N38" s="177">
        <v>1680000</v>
      </c>
      <c r="O38" s="177">
        <v>26091367</v>
      </c>
      <c r="P38" s="177">
        <v>3144921</v>
      </c>
      <c r="Q38" s="250">
        <v>681665069</v>
      </c>
      <c r="R38" s="268"/>
      <c r="S38" s="273" t="s">
        <v>23</v>
      </c>
      <c r="T38" s="253">
        <v>14552808</v>
      </c>
      <c r="U38" s="178">
        <v>398272619</v>
      </c>
      <c r="V38" s="178">
        <v>1478906</v>
      </c>
      <c r="W38" s="178">
        <v>66753044</v>
      </c>
      <c r="X38" s="178">
        <v>0</v>
      </c>
      <c r="Y38" s="178">
        <v>2660000</v>
      </c>
      <c r="Z38" s="256">
        <v>469164569</v>
      </c>
      <c r="AA38" s="153"/>
      <c r="AB38" s="273" t="s">
        <v>23</v>
      </c>
      <c r="AC38" s="178">
        <v>453968</v>
      </c>
      <c r="AD38" s="177">
        <v>0</v>
      </c>
      <c r="AE38" s="267">
        <v>453968</v>
      </c>
      <c r="AF38" s="267">
        <v>820160</v>
      </c>
      <c r="AG38" s="178">
        <v>470438697</v>
      </c>
      <c r="AH38" s="265" t="s">
        <v>95</v>
      </c>
      <c r="AI38" s="266" t="s">
        <v>95</v>
      </c>
      <c r="AJ38" s="266" t="s">
        <v>95</v>
      </c>
      <c r="AK38" s="250">
        <v>11759233</v>
      </c>
      <c r="AL38" s="268"/>
      <c r="AM38" s="273" t="s">
        <v>23</v>
      </c>
      <c r="AN38" s="177">
        <v>111686606</v>
      </c>
      <c r="AO38" s="177">
        <v>26496642</v>
      </c>
      <c r="AP38" s="262">
        <v>10527419</v>
      </c>
      <c r="AQ38" s="178">
        <v>148710667</v>
      </c>
      <c r="AR38" s="178">
        <v>17128626</v>
      </c>
      <c r="AS38" s="256">
        <v>662590031</v>
      </c>
      <c r="AT38" s="263"/>
      <c r="AU38" s="264">
        <v>19075038</v>
      </c>
      <c r="AV38" s="263"/>
      <c r="AW38" s="264">
        <v>173739203</v>
      </c>
    </row>
    <row r="39" spans="2:49" ht="24.75" customHeight="1" x14ac:dyDescent="0.15">
      <c r="B39" s="273" t="s">
        <v>24</v>
      </c>
      <c r="C39" s="177">
        <v>103338060</v>
      </c>
      <c r="D39" s="177">
        <v>0</v>
      </c>
      <c r="E39" s="177">
        <v>431095970</v>
      </c>
      <c r="F39" s="177">
        <v>25200000</v>
      </c>
      <c r="G39" s="177">
        <v>0</v>
      </c>
      <c r="H39" s="250">
        <v>456295970</v>
      </c>
      <c r="I39" s="187"/>
      <c r="J39" s="273" t="s">
        <v>24</v>
      </c>
      <c r="K39" s="177">
        <v>28338418</v>
      </c>
      <c r="L39" s="177">
        <v>24125486</v>
      </c>
      <c r="M39" s="177">
        <v>0</v>
      </c>
      <c r="N39" s="177">
        <v>0</v>
      </c>
      <c r="O39" s="177">
        <v>28983699</v>
      </c>
      <c r="P39" s="177">
        <v>1277219</v>
      </c>
      <c r="Q39" s="250">
        <v>642358852</v>
      </c>
      <c r="R39" s="268"/>
      <c r="S39" s="273" t="s">
        <v>24</v>
      </c>
      <c r="T39" s="253">
        <v>18111766</v>
      </c>
      <c r="U39" s="178">
        <v>362046205</v>
      </c>
      <c r="V39" s="178">
        <v>1513294</v>
      </c>
      <c r="W39" s="178">
        <v>67377818</v>
      </c>
      <c r="X39" s="178">
        <v>73272</v>
      </c>
      <c r="Y39" s="178">
        <v>140000</v>
      </c>
      <c r="Z39" s="256">
        <v>431150589</v>
      </c>
      <c r="AA39" s="153"/>
      <c r="AB39" s="273" t="s">
        <v>24</v>
      </c>
      <c r="AC39" s="178">
        <v>276491</v>
      </c>
      <c r="AD39" s="177">
        <v>97092</v>
      </c>
      <c r="AE39" s="267">
        <v>373583</v>
      </c>
      <c r="AF39" s="267">
        <v>893950</v>
      </c>
      <c r="AG39" s="178">
        <v>432418122</v>
      </c>
      <c r="AH39" s="265" t="s">
        <v>95</v>
      </c>
      <c r="AI39" s="266" t="s">
        <v>95</v>
      </c>
      <c r="AJ39" s="266" t="s">
        <v>95</v>
      </c>
      <c r="AK39" s="250">
        <v>7480413</v>
      </c>
      <c r="AL39" s="268"/>
      <c r="AM39" s="273" t="s">
        <v>24</v>
      </c>
      <c r="AN39" s="177">
        <v>84187211</v>
      </c>
      <c r="AO39" s="177">
        <v>24386097</v>
      </c>
      <c r="AP39" s="262">
        <v>9875180</v>
      </c>
      <c r="AQ39" s="178">
        <v>118448488</v>
      </c>
      <c r="AR39" s="178">
        <v>20950520</v>
      </c>
      <c r="AS39" s="256">
        <v>597409309</v>
      </c>
      <c r="AT39" s="263"/>
      <c r="AU39" s="264">
        <v>44949543</v>
      </c>
      <c r="AV39" s="263"/>
      <c r="AW39" s="264">
        <v>60500000</v>
      </c>
    </row>
    <row r="40" spans="2:49" ht="24.75" customHeight="1" x14ac:dyDescent="0.15">
      <c r="B40" s="274" t="s">
        <v>185</v>
      </c>
      <c r="C40" s="275">
        <v>155471790</v>
      </c>
      <c r="D40" s="275">
        <v>0</v>
      </c>
      <c r="E40" s="275">
        <v>680974343</v>
      </c>
      <c r="F40" s="275">
        <v>130305000</v>
      </c>
      <c r="G40" s="275">
        <v>0</v>
      </c>
      <c r="H40" s="276">
        <v>811279343</v>
      </c>
      <c r="I40" s="187"/>
      <c r="J40" s="274" t="s">
        <v>185</v>
      </c>
      <c r="K40" s="275">
        <v>46334172</v>
      </c>
      <c r="L40" s="275">
        <v>10519000</v>
      </c>
      <c r="M40" s="275">
        <v>12773000</v>
      </c>
      <c r="N40" s="275">
        <v>66191000</v>
      </c>
      <c r="O40" s="275">
        <v>66004572</v>
      </c>
      <c r="P40" s="275">
        <v>2737043</v>
      </c>
      <c r="Q40" s="276">
        <v>1171309920</v>
      </c>
      <c r="R40" s="268"/>
      <c r="S40" s="274" t="s">
        <v>185</v>
      </c>
      <c r="T40" s="277">
        <v>12110648</v>
      </c>
      <c r="U40" s="278">
        <v>576131088</v>
      </c>
      <c r="V40" s="278">
        <v>2077511</v>
      </c>
      <c r="W40" s="278">
        <v>101074873</v>
      </c>
      <c r="X40" s="278">
        <v>0</v>
      </c>
      <c r="Y40" s="278">
        <v>2000000</v>
      </c>
      <c r="Z40" s="279">
        <v>681283472</v>
      </c>
      <c r="AA40" s="153"/>
      <c r="AB40" s="274" t="s">
        <v>185</v>
      </c>
      <c r="AC40" s="278">
        <v>1703730</v>
      </c>
      <c r="AD40" s="275">
        <v>0</v>
      </c>
      <c r="AE40" s="305">
        <v>1703730</v>
      </c>
      <c r="AF40" s="305">
        <v>1488390</v>
      </c>
      <c r="AG40" s="278">
        <v>684475592</v>
      </c>
      <c r="AH40" s="280" t="s">
        <v>95</v>
      </c>
      <c r="AI40" s="281" t="s">
        <v>95</v>
      </c>
      <c r="AJ40" s="281" t="s">
        <v>95</v>
      </c>
      <c r="AK40" s="276">
        <v>11300437</v>
      </c>
      <c r="AL40" s="268"/>
      <c r="AM40" s="274" t="s">
        <v>185</v>
      </c>
      <c r="AN40" s="275">
        <v>185825355</v>
      </c>
      <c r="AO40" s="275">
        <v>43551802</v>
      </c>
      <c r="AP40" s="282">
        <v>16786975</v>
      </c>
      <c r="AQ40" s="278">
        <v>246164132</v>
      </c>
      <c r="AR40" s="278">
        <v>204254611</v>
      </c>
      <c r="AS40" s="279">
        <v>1158305420</v>
      </c>
      <c r="AT40" s="263"/>
      <c r="AU40" s="283">
        <v>13004500</v>
      </c>
      <c r="AV40" s="263"/>
      <c r="AW40" s="283">
        <v>106948000</v>
      </c>
    </row>
    <row r="41" spans="2:49" ht="24.75" customHeight="1" x14ac:dyDescent="0.15">
      <c r="B41" s="294" t="s">
        <v>186</v>
      </c>
      <c r="C41" s="295">
        <v>854472572</v>
      </c>
      <c r="D41" s="295">
        <v>321440292</v>
      </c>
      <c r="E41" s="306" t="s">
        <v>95</v>
      </c>
      <c r="F41" s="306" t="s">
        <v>95</v>
      </c>
      <c r="G41" s="307">
        <v>0</v>
      </c>
      <c r="H41" s="308">
        <v>0</v>
      </c>
      <c r="I41" s="187"/>
      <c r="J41" s="294" t="s">
        <v>186</v>
      </c>
      <c r="K41" s="306" t="s">
        <v>95</v>
      </c>
      <c r="L41" s="306" t="s">
        <v>95</v>
      </c>
      <c r="M41" s="306" t="s">
        <v>95</v>
      </c>
      <c r="N41" s="295">
        <v>113000000</v>
      </c>
      <c r="O41" s="295">
        <v>177540980</v>
      </c>
      <c r="P41" s="295">
        <v>35279423</v>
      </c>
      <c r="Q41" s="296">
        <v>1501733267</v>
      </c>
      <c r="R41" s="268"/>
      <c r="S41" s="294" t="s">
        <v>186</v>
      </c>
      <c r="T41" s="297">
        <v>76719130</v>
      </c>
      <c r="U41" s="298">
        <v>544868767</v>
      </c>
      <c r="V41" s="298">
        <v>5300679</v>
      </c>
      <c r="W41" s="298">
        <v>52061417</v>
      </c>
      <c r="X41" s="298">
        <v>0</v>
      </c>
      <c r="Y41" s="309">
        <v>26079740</v>
      </c>
      <c r="Z41" s="310">
        <v>628310603</v>
      </c>
      <c r="AA41" s="153"/>
      <c r="AB41" s="294" t="s">
        <v>186</v>
      </c>
      <c r="AC41" s="311" t="s">
        <v>95</v>
      </c>
      <c r="AD41" s="306" t="s">
        <v>95</v>
      </c>
      <c r="AE41" s="312" t="s">
        <v>95</v>
      </c>
      <c r="AF41" s="305">
        <v>2180416</v>
      </c>
      <c r="AG41" s="298">
        <v>630491019</v>
      </c>
      <c r="AH41" s="298">
        <v>225712442</v>
      </c>
      <c r="AI41" s="313">
        <v>182101175</v>
      </c>
      <c r="AJ41" s="313">
        <v>113234770</v>
      </c>
      <c r="AK41" s="296">
        <v>37476892</v>
      </c>
      <c r="AL41" s="268"/>
      <c r="AM41" s="294" t="s">
        <v>186</v>
      </c>
      <c r="AN41" s="314" t="s">
        <v>95</v>
      </c>
      <c r="AO41" s="314" t="s">
        <v>95</v>
      </c>
      <c r="AP41" s="315" t="s">
        <v>95</v>
      </c>
      <c r="AQ41" s="300" t="s">
        <v>95</v>
      </c>
      <c r="AR41" s="298">
        <v>53433381</v>
      </c>
      <c r="AS41" s="299">
        <v>1319168809</v>
      </c>
      <c r="AT41" s="263"/>
      <c r="AU41" s="303">
        <v>182564458</v>
      </c>
      <c r="AV41" s="263"/>
      <c r="AW41" s="303">
        <v>517100617</v>
      </c>
    </row>
    <row r="42" spans="2:49" ht="24.75" customHeight="1" x14ac:dyDescent="0.15">
      <c r="B42" s="273" t="s">
        <v>187</v>
      </c>
      <c r="C42" s="177">
        <v>355416000</v>
      </c>
      <c r="D42" s="177">
        <v>91316074</v>
      </c>
      <c r="E42" s="258" t="s">
        <v>95</v>
      </c>
      <c r="F42" s="258" t="s">
        <v>95</v>
      </c>
      <c r="G42" s="249">
        <v>0</v>
      </c>
      <c r="H42" s="260">
        <v>0</v>
      </c>
      <c r="I42" s="187"/>
      <c r="J42" s="273" t="s">
        <v>187</v>
      </c>
      <c r="K42" s="258" t="s">
        <v>95</v>
      </c>
      <c r="L42" s="258" t="s">
        <v>95</v>
      </c>
      <c r="M42" s="258" t="s">
        <v>95</v>
      </c>
      <c r="N42" s="177">
        <v>33000000</v>
      </c>
      <c r="O42" s="177">
        <v>62428646</v>
      </c>
      <c r="P42" s="177">
        <v>25620901</v>
      </c>
      <c r="Q42" s="250">
        <v>567781621</v>
      </c>
      <c r="R42" s="268"/>
      <c r="S42" s="273" t="s">
        <v>187</v>
      </c>
      <c r="T42" s="253">
        <v>47611086</v>
      </c>
      <c r="U42" s="178">
        <v>241807746</v>
      </c>
      <c r="V42" s="178">
        <v>888956</v>
      </c>
      <c r="W42" s="178">
        <v>26995006</v>
      </c>
      <c r="X42" s="178">
        <v>0</v>
      </c>
      <c r="Y42" s="179">
        <v>4546000</v>
      </c>
      <c r="Z42" s="316">
        <v>274237708</v>
      </c>
      <c r="AA42" s="153"/>
      <c r="AB42" s="273" t="s">
        <v>187</v>
      </c>
      <c r="AC42" s="317" t="s">
        <v>95</v>
      </c>
      <c r="AD42" s="258" t="s">
        <v>95</v>
      </c>
      <c r="AE42" s="259" t="s">
        <v>95</v>
      </c>
      <c r="AF42" s="318">
        <v>782871</v>
      </c>
      <c r="AG42" s="178">
        <v>275020579</v>
      </c>
      <c r="AH42" s="178">
        <v>89238195</v>
      </c>
      <c r="AI42" s="271">
        <v>15175708</v>
      </c>
      <c r="AJ42" s="271">
        <v>46329524</v>
      </c>
      <c r="AK42" s="250">
        <v>20777195</v>
      </c>
      <c r="AL42" s="268"/>
      <c r="AM42" s="273" t="s">
        <v>187</v>
      </c>
      <c r="AN42" s="319" t="s">
        <v>95</v>
      </c>
      <c r="AO42" s="319" t="s">
        <v>95</v>
      </c>
      <c r="AP42" s="320" t="s">
        <v>95</v>
      </c>
      <c r="AQ42" s="265" t="s">
        <v>95</v>
      </c>
      <c r="AR42" s="178">
        <v>19187891</v>
      </c>
      <c r="AS42" s="256">
        <v>513340178</v>
      </c>
      <c r="AT42" s="263"/>
      <c r="AU42" s="264">
        <v>54441443</v>
      </c>
      <c r="AV42" s="263"/>
      <c r="AW42" s="264">
        <v>418551848</v>
      </c>
    </row>
    <row r="43" spans="2:49" ht="24.75" customHeight="1" x14ac:dyDescent="0.15">
      <c r="B43" s="294" t="s">
        <v>188</v>
      </c>
      <c r="C43" s="295">
        <v>499056572</v>
      </c>
      <c r="D43" s="295">
        <v>230124218</v>
      </c>
      <c r="E43" s="306" t="s">
        <v>95</v>
      </c>
      <c r="F43" s="306" t="s">
        <v>95</v>
      </c>
      <c r="G43" s="307">
        <v>0</v>
      </c>
      <c r="H43" s="308">
        <v>0</v>
      </c>
      <c r="I43" s="187"/>
      <c r="J43" s="294" t="s">
        <v>188</v>
      </c>
      <c r="K43" s="306" t="s">
        <v>95</v>
      </c>
      <c r="L43" s="306" t="s">
        <v>95</v>
      </c>
      <c r="M43" s="306" t="s">
        <v>95</v>
      </c>
      <c r="N43" s="295">
        <v>80000000</v>
      </c>
      <c r="O43" s="295">
        <v>115112334</v>
      </c>
      <c r="P43" s="295">
        <v>9658522</v>
      </c>
      <c r="Q43" s="296">
        <v>933951646</v>
      </c>
      <c r="R43" s="268"/>
      <c r="S43" s="294" t="s">
        <v>188</v>
      </c>
      <c r="T43" s="297">
        <v>29108044</v>
      </c>
      <c r="U43" s="298">
        <v>303061021</v>
      </c>
      <c r="V43" s="298">
        <v>4411723</v>
      </c>
      <c r="W43" s="298">
        <v>25066411</v>
      </c>
      <c r="X43" s="298">
        <v>0</v>
      </c>
      <c r="Y43" s="309">
        <v>21533740</v>
      </c>
      <c r="Z43" s="310">
        <v>354072895</v>
      </c>
      <c r="AA43" s="153"/>
      <c r="AB43" s="294" t="s">
        <v>188</v>
      </c>
      <c r="AC43" s="311" t="s">
        <v>95</v>
      </c>
      <c r="AD43" s="306" t="s">
        <v>95</v>
      </c>
      <c r="AE43" s="312" t="s">
        <v>95</v>
      </c>
      <c r="AF43" s="295">
        <v>1397545</v>
      </c>
      <c r="AG43" s="298">
        <v>355470440</v>
      </c>
      <c r="AH43" s="298">
        <v>136474247</v>
      </c>
      <c r="AI43" s="313">
        <v>166925467</v>
      </c>
      <c r="AJ43" s="313">
        <v>66905246</v>
      </c>
      <c r="AK43" s="296">
        <v>16699697</v>
      </c>
      <c r="AL43" s="268"/>
      <c r="AM43" s="294" t="s">
        <v>188</v>
      </c>
      <c r="AN43" s="314" t="s">
        <v>95</v>
      </c>
      <c r="AO43" s="314" t="s">
        <v>95</v>
      </c>
      <c r="AP43" s="315" t="s">
        <v>95</v>
      </c>
      <c r="AQ43" s="300" t="s">
        <v>95</v>
      </c>
      <c r="AR43" s="298">
        <v>34245490</v>
      </c>
      <c r="AS43" s="299">
        <v>805828631</v>
      </c>
      <c r="AT43" s="263"/>
      <c r="AU43" s="303">
        <v>128123015</v>
      </c>
      <c r="AV43" s="263"/>
      <c r="AW43" s="303">
        <v>98548769</v>
      </c>
    </row>
    <row r="44" spans="2:49" ht="24.75" customHeight="1" x14ac:dyDescent="0.15">
      <c r="B44" s="321" t="s">
        <v>189</v>
      </c>
      <c r="C44" s="322">
        <v>25605266591</v>
      </c>
      <c r="D44" s="322">
        <v>569385000</v>
      </c>
      <c r="E44" s="323">
        <v>90515867521</v>
      </c>
      <c r="F44" s="323">
        <v>3294027000</v>
      </c>
      <c r="G44" s="322">
        <v>669000</v>
      </c>
      <c r="H44" s="324">
        <v>93810563521</v>
      </c>
      <c r="I44" s="187"/>
      <c r="J44" s="321" t="s">
        <v>189</v>
      </c>
      <c r="K44" s="323">
        <v>7585171599</v>
      </c>
      <c r="L44" s="323">
        <v>2246351127</v>
      </c>
      <c r="M44" s="323">
        <v>1854642209</v>
      </c>
      <c r="N44" s="322">
        <v>900443103</v>
      </c>
      <c r="O44" s="322">
        <v>5200440450</v>
      </c>
      <c r="P44" s="322">
        <v>432017596</v>
      </c>
      <c r="Q44" s="325">
        <v>138204281196</v>
      </c>
      <c r="R44" s="268"/>
      <c r="S44" s="321" t="s">
        <v>189</v>
      </c>
      <c r="T44" s="326">
        <v>2538694126</v>
      </c>
      <c r="U44" s="327">
        <v>77772238486</v>
      </c>
      <c r="V44" s="327">
        <v>610864701</v>
      </c>
      <c r="W44" s="327">
        <v>12086456583</v>
      </c>
      <c r="X44" s="327">
        <v>7025055</v>
      </c>
      <c r="Y44" s="327">
        <v>457433848</v>
      </c>
      <c r="Z44" s="328">
        <v>90934018673</v>
      </c>
      <c r="AA44" s="153"/>
      <c r="AB44" s="321" t="s">
        <v>189</v>
      </c>
      <c r="AC44" s="329">
        <v>599218506</v>
      </c>
      <c r="AD44" s="323">
        <v>117047743</v>
      </c>
      <c r="AE44" s="330">
        <v>716266249</v>
      </c>
      <c r="AF44" s="330">
        <v>236896199</v>
      </c>
      <c r="AG44" s="327">
        <v>91887181121</v>
      </c>
      <c r="AH44" s="327">
        <v>225712442</v>
      </c>
      <c r="AI44" s="331">
        <v>182101175</v>
      </c>
      <c r="AJ44" s="331">
        <v>113234770</v>
      </c>
      <c r="AK44" s="325">
        <v>1378102553</v>
      </c>
      <c r="AL44" s="268"/>
      <c r="AM44" s="321" t="s">
        <v>189</v>
      </c>
      <c r="AN44" s="322">
        <v>23945358625</v>
      </c>
      <c r="AO44" s="322">
        <v>6998113678</v>
      </c>
      <c r="AP44" s="332">
        <v>2615069605</v>
      </c>
      <c r="AQ44" s="327">
        <v>33558541908</v>
      </c>
      <c r="AR44" s="327">
        <v>4885499280</v>
      </c>
      <c r="AS44" s="328">
        <v>134248018988</v>
      </c>
      <c r="AT44" s="263"/>
      <c r="AU44" s="333">
        <v>3956262208</v>
      </c>
      <c r="AV44" s="263"/>
      <c r="AW44" s="333">
        <v>13080860067</v>
      </c>
    </row>
  </sheetData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61" firstPageNumber="46" orientation="portrait" useFirstPageNumber="1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O48"/>
  <sheetViews>
    <sheetView zoomScaleNormal="100" zoomScalePageLayoutView="70" workbookViewId="0">
      <selection activeCell="B3" sqref="B3"/>
    </sheetView>
  </sheetViews>
  <sheetFormatPr defaultColWidth="9.42578125" defaultRowHeight="12" x14ac:dyDescent="0.15"/>
  <cols>
    <col min="1" max="1" width="9.140625" style="334" customWidth="1"/>
    <col min="2" max="3" width="5.28515625" style="334" customWidth="1"/>
    <col min="4" max="4" width="26.42578125" style="334" customWidth="1"/>
    <col min="5" max="5" width="21" style="335" customWidth="1"/>
    <col min="6" max="6" width="11.140625" style="336" bestFit="1" customWidth="1"/>
    <col min="7" max="7" width="21" style="335" customWidth="1"/>
    <col min="8" max="8" width="9.42578125" style="334"/>
    <col min="9" max="9" width="10.28515625" style="337" customWidth="1"/>
    <col min="10" max="10" width="5.28515625" style="334" customWidth="1"/>
    <col min="11" max="11" width="26.42578125" style="338" customWidth="1"/>
    <col min="12" max="12" width="21" style="335" customWidth="1"/>
    <col min="13" max="13" width="11.140625" style="336" bestFit="1" customWidth="1"/>
    <col min="14" max="14" width="21" style="335" customWidth="1"/>
    <col min="15" max="16384" width="9.42578125" style="334"/>
  </cols>
  <sheetData>
    <row r="1" spans="2:15" ht="19.350000000000001" customHeight="1" x14ac:dyDescent="0.15">
      <c r="K1" s="361"/>
    </row>
    <row r="2" spans="2:15" ht="19.350000000000001" customHeight="1" x14ac:dyDescent="0.15">
      <c r="K2" s="361"/>
    </row>
    <row r="3" spans="2:15" s="380" customFormat="1" ht="14.25" x14ac:dyDescent="0.15">
      <c r="B3" s="381" t="s">
        <v>200</v>
      </c>
      <c r="E3" s="382"/>
      <c r="F3" s="383"/>
      <c r="G3" s="382"/>
      <c r="I3" s="384"/>
      <c r="K3" s="385"/>
      <c r="L3" s="382"/>
      <c r="M3" s="383"/>
      <c r="N3" s="382"/>
      <c r="O3" s="390" t="s">
        <v>200</v>
      </c>
    </row>
    <row r="4" spans="2:15" x14ac:dyDescent="0.15">
      <c r="B4" s="339"/>
    </row>
    <row r="5" spans="2:15" ht="18.399999999999999" customHeight="1" x14ac:dyDescent="0.15">
      <c r="B5" s="334" t="s">
        <v>111</v>
      </c>
      <c r="H5" s="340" t="s">
        <v>112</v>
      </c>
      <c r="I5" s="341"/>
      <c r="J5" s="334" t="s">
        <v>113</v>
      </c>
      <c r="O5" s="340" t="s">
        <v>114</v>
      </c>
    </row>
    <row r="6" spans="2:15" ht="18.399999999999999" customHeight="1" x14ac:dyDescent="0.15">
      <c r="B6" s="406" t="s">
        <v>115</v>
      </c>
      <c r="C6" s="407"/>
      <c r="D6" s="407"/>
      <c r="E6" s="342" t="s">
        <v>116</v>
      </c>
      <c r="F6" s="343" t="s">
        <v>117</v>
      </c>
      <c r="G6" s="342" t="s">
        <v>118</v>
      </c>
      <c r="H6" s="344" t="s">
        <v>119</v>
      </c>
      <c r="I6" s="345"/>
      <c r="J6" s="406" t="s">
        <v>120</v>
      </c>
      <c r="K6" s="406"/>
      <c r="L6" s="342" t="s">
        <v>116</v>
      </c>
      <c r="M6" s="343" t="s">
        <v>117</v>
      </c>
      <c r="N6" s="342" t="s">
        <v>118</v>
      </c>
      <c r="O6" s="344" t="s">
        <v>119</v>
      </c>
    </row>
    <row r="7" spans="2:15" ht="18.399999999999999" customHeight="1" x14ac:dyDescent="0.15">
      <c r="B7" s="408" t="s">
        <v>121</v>
      </c>
      <c r="C7" s="408" t="s">
        <v>122</v>
      </c>
      <c r="D7" s="346" t="s">
        <v>201</v>
      </c>
      <c r="E7" s="347">
        <v>23945358625</v>
      </c>
      <c r="F7" s="348">
        <f>E7/$E$40*100</f>
        <v>20.546129406007672</v>
      </c>
      <c r="G7" s="349" t="s">
        <v>202</v>
      </c>
      <c r="H7" s="346" t="s">
        <v>202</v>
      </c>
      <c r="I7" s="345"/>
      <c r="J7" s="407" t="s">
        <v>123</v>
      </c>
      <c r="K7" s="407"/>
      <c r="L7" s="350">
        <v>0</v>
      </c>
      <c r="M7" s="348">
        <f t="shared" ref="M7:M32" si="0">L7/$L$32*100</f>
        <v>0</v>
      </c>
      <c r="N7" s="349" t="s">
        <v>202</v>
      </c>
      <c r="O7" s="346" t="s">
        <v>202</v>
      </c>
    </row>
    <row r="8" spans="2:15" ht="18.399999999999999" customHeight="1" x14ac:dyDescent="0.15">
      <c r="B8" s="409"/>
      <c r="C8" s="409"/>
      <c r="D8" s="345" t="s">
        <v>124</v>
      </c>
      <c r="E8" s="351">
        <v>6998113678</v>
      </c>
      <c r="F8" s="352">
        <f t="shared" ref="F8:F40" si="1">E8/$E$40*100</f>
        <v>6.0046772102224173</v>
      </c>
      <c r="G8" s="353" t="s">
        <v>202</v>
      </c>
      <c r="H8" s="345" t="s">
        <v>202</v>
      </c>
      <c r="I8" s="354"/>
      <c r="J8" s="411" t="s">
        <v>125</v>
      </c>
      <c r="K8" s="346" t="s">
        <v>126</v>
      </c>
      <c r="L8" s="350">
        <v>90508781474</v>
      </c>
      <c r="M8" s="348">
        <f t="shared" si="0"/>
        <v>78.629468056834654</v>
      </c>
      <c r="N8" s="349" t="s">
        <v>202</v>
      </c>
      <c r="O8" s="346" t="s">
        <v>202</v>
      </c>
    </row>
    <row r="9" spans="2:15" ht="18.399999999999999" customHeight="1" x14ac:dyDescent="0.15">
      <c r="B9" s="409"/>
      <c r="C9" s="409"/>
      <c r="D9" s="355" t="s">
        <v>127</v>
      </c>
      <c r="E9" s="356">
        <v>2615069605</v>
      </c>
      <c r="F9" s="352">
        <f t="shared" si="1"/>
        <v>2.2438402093486025</v>
      </c>
      <c r="G9" s="357" t="s">
        <v>202</v>
      </c>
      <c r="H9" s="355" t="s">
        <v>202</v>
      </c>
      <c r="I9" s="354"/>
      <c r="J9" s="412"/>
      <c r="K9" s="355" t="s">
        <v>128</v>
      </c>
      <c r="L9" s="356">
        <v>3294027000</v>
      </c>
      <c r="M9" s="352">
        <f t="shared" si="0"/>
        <v>2.8616846515523435</v>
      </c>
      <c r="N9" s="357" t="s">
        <v>202</v>
      </c>
      <c r="O9" s="355" t="s">
        <v>202</v>
      </c>
    </row>
    <row r="10" spans="2:15" ht="18.399999999999999" customHeight="1" x14ac:dyDescent="0.15">
      <c r="B10" s="409"/>
      <c r="C10" s="410"/>
      <c r="D10" s="358" t="s">
        <v>129</v>
      </c>
      <c r="E10" s="359">
        <f>SUM(E7:E9)</f>
        <v>33558541908</v>
      </c>
      <c r="F10" s="348">
        <f t="shared" si="1"/>
        <v>28.794646825578692</v>
      </c>
      <c r="G10" s="342" t="s">
        <v>203</v>
      </c>
      <c r="H10" s="344" t="s">
        <v>203</v>
      </c>
      <c r="I10" s="354"/>
      <c r="J10" s="413"/>
      <c r="K10" s="358" t="s">
        <v>129</v>
      </c>
      <c r="L10" s="359">
        <f>SUM(L8:L9)</f>
        <v>93802808474</v>
      </c>
      <c r="M10" s="348">
        <f t="shared" si="0"/>
        <v>81.491152708386991</v>
      </c>
      <c r="N10" s="342" t="s">
        <v>203</v>
      </c>
      <c r="O10" s="344" t="s">
        <v>203</v>
      </c>
    </row>
    <row r="11" spans="2:15" ht="18.399999999999999" customHeight="1" x14ac:dyDescent="0.15">
      <c r="B11" s="409"/>
      <c r="C11" s="394" t="s">
        <v>130</v>
      </c>
      <c r="D11" s="395"/>
      <c r="E11" s="360">
        <v>0</v>
      </c>
      <c r="F11" s="348">
        <f t="shared" si="1"/>
        <v>0</v>
      </c>
      <c r="G11" s="353" t="s">
        <v>203</v>
      </c>
      <c r="H11" s="345" t="s">
        <v>203</v>
      </c>
      <c r="I11" s="354"/>
      <c r="J11" s="411" t="s">
        <v>131</v>
      </c>
      <c r="K11" s="346" t="s">
        <v>132</v>
      </c>
      <c r="L11" s="350">
        <v>15212560287</v>
      </c>
      <c r="M11" s="348">
        <f t="shared" si="0"/>
        <v>13.215905723942948</v>
      </c>
      <c r="N11" s="349" t="s">
        <v>203</v>
      </c>
      <c r="O11" s="346" t="s">
        <v>203</v>
      </c>
    </row>
    <row r="12" spans="2:15" ht="18.399999999999999" customHeight="1" x14ac:dyDescent="0.15">
      <c r="B12" s="410"/>
      <c r="C12" s="414" t="s">
        <v>129</v>
      </c>
      <c r="D12" s="414"/>
      <c r="E12" s="359">
        <f>SUM(E10,E11)</f>
        <v>33558541908</v>
      </c>
      <c r="F12" s="348">
        <f t="shared" si="1"/>
        <v>28.794646825578692</v>
      </c>
      <c r="G12" s="342" t="s">
        <v>203</v>
      </c>
      <c r="H12" s="344" t="s">
        <v>203</v>
      </c>
      <c r="I12" s="354"/>
      <c r="J12" s="412"/>
      <c r="K12" s="355" t="s">
        <v>133</v>
      </c>
      <c r="L12" s="356">
        <v>1147118</v>
      </c>
      <c r="M12" s="352">
        <f t="shared" si="0"/>
        <v>9.9655830814969677E-4</v>
      </c>
      <c r="N12" s="357" t="s">
        <v>203</v>
      </c>
      <c r="O12" s="355" t="s">
        <v>203</v>
      </c>
    </row>
    <row r="13" spans="2:15" ht="18.399999999999999" customHeight="1" x14ac:dyDescent="0.15">
      <c r="B13" s="415" t="s">
        <v>134</v>
      </c>
      <c r="C13" s="415" t="s">
        <v>135</v>
      </c>
      <c r="D13" s="362" t="s">
        <v>204</v>
      </c>
      <c r="E13" s="350">
        <v>23919034689</v>
      </c>
      <c r="F13" s="348">
        <f t="shared" si="1"/>
        <v>20.523542356717591</v>
      </c>
      <c r="G13" s="349" t="s">
        <v>203</v>
      </c>
      <c r="H13" s="346" t="s">
        <v>203</v>
      </c>
      <c r="I13" s="354"/>
      <c r="J13" s="413"/>
      <c r="K13" s="358" t="s">
        <v>129</v>
      </c>
      <c r="L13" s="359">
        <f>SUM(L11:L12)</f>
        <v>15213707405</v>
      </c>
      <c r="M13" s="348">
        <f t="shared" si="0"/>
        <v>13.216902282251098</v>
      </c>
      <c r="N13" s="342" t="s">
        <v>203</v>
      </c>
      <c r="O13" s="344" t="s">
        <v>203</v>
      </c>
    </row>
    <row r="14" spans="2:15" ht="18.399999999999999" customHeight="1" x14ac:dyDescent="0.15">
      <c r="B14" s="416"/>
      <c r="C14" s="416"/>
      <c r="D14" s="363" t="s">
        <v>205</v>
      </c>
      <c r="E14" s="360">
        <v>814734959</v>
      </c>
      <c r="F14" s="352">
        <f t="shared" si="1"/>
        <v>0.69907701786246912</v>
      </c>
      <c r="G14" s="353" t="s">
        <v>203</v>
      </c>
      <c r="H14" s="345" t="s">
        <v>203</v>
      </c>
      <c r="I14" s="354"/>
      <c r="J14" s="411" t="s">
        <v>136</v>
      </c>
      <c r="K14" s="346" t="s">
        <v>137</v>
      </c>
      <c r="L14" s="350">
        <v>64105622</v>
      </c>
      <c r="M14" s="348">
        <f t="shared" si="0"/>
        <v>5.5691733721556093E-2</v>
      </c>
      <c r="N14" s="349" t="s">
        <v>203</v>
      </c>
      <c r="O14" s="346" t="s">
        <v>203</v>
      </c>
    </row>
    <row r="15" spans="2:15" ht="18.399999999999999" customHeight="1" x14ac:dyDescent="0.15">
      <c r="B15" s="416"/>
      <c r="C15" s="416"/>
      <c r="D15" s="363" t="s">
        <v>138</v>
      </c>
      <c r="E15" s="360">
        <v>47222000</v>
      </c>
      <c r="F15" s="352">
        <f t="shared" si="1"/>
        <v>4.0518471157810619E-2</v>
      </c>
      <c r="G15" s="353" t="s">
        <v>203</v>
      </c>
      <c r="H15" s="345" t="s">
        <v>203</v>
      </c>
      <c r="I15" s="354"/>
      <c r="J15" s="412"/>
      <c r="K15" s="355" t="s">
        <v>133</v>
      </c>
      <c r="L15" s="356">
        <v>1029465</v>
      </c>
      <c r="M15" s="352">
        <f t="shared" si="0"/>
        <v>8.9434731099967706E-4</v>
      </c>
      <c r="N15" s="357" t="s">
        <v>203</v>
      </c>
      <c r="O15" s="355" t="s">
        <v>203</v>
      </c>
    </row>
    <row r="16" spans="2:15" ht="18.399999999999999" customHeight="1" x14ac:dyDescent="0.15">
      <c r="B16" s="416"/>
      <c r="C16" s="416"/>
      <c r="D16" s="363" t="s">
        <v>139</v>
      </c>
      <c r="E16" s="360">
        <v>164525000</v>
      </c>
      <c r="F16" s="352">
        <f t="shared" si="1"/>
        <v>0.14116940127988631</v>
      </c>
      <c r="G16" s="353" t="s">
        <v>203</v>
      </c>
      <c r="H16" s="345" t="s">
        <v>203</v>
      </c>
      <c r="I16" s="354"/>
      <c r="J16" s="413"/>
      <c r="K16" s="358" t="s">
        <v>129</v>
      </c>
      <c r="L16" s="359">
        <f>SUM(L14:L15)</f>
        <v>65135087</v>
      </c>
      <c r="M16" s="348">
        <f t="shared" si="0"/>
        <v>5.6586081032555767E-2</v>
      </c>
      <c r="N16" s="342" t="s">
        <v>203</v>
      </c>
      <c r="O16" s="344" t="s">
        <v>203</v>
      </c>
    </row>
    <row r="17" spans="2:15" ht="18.399999999999999" customHeight="1" x14ac:dyDescent="0.15">
      <c r="B17" s="416"/>
      <c r="C17" s="416"/>
      <c r="D17" s="364" t="s">
        <v>140</v>
      </c>
      <c r="E17" s="356">
        <v>0</v>
      </c>
      <c r="F17" s="352">
        <f t="shared" si="1"/>
        <v>0</v>
      </c>
      <c r="G17" s="357" t="s">
        <v>203</v>
      </c>
      <c r="H17" s="355" t="s">
        <v>203</v>
      </c>
      <c r="I17" s="354"/>
      <c r="J17" s="394" t="s">
        <v>141</v>
      </c>
      <c r="K17" s="395"/>
      <c r="L17" s="359">
        <v>5632079704</v>
      </c>
      <c r="M17" s="348">
        <f t="shared" si="0"/>
        <v>4.8928670120968238</v>
      </c>
      <c r="N17" s="342" t="s">
        <v>203</v>
      </c>
      <c r="O17" s="344" t="s">
        <v>203</v>
      </c>
    </row>
    <row r="18" spans="2:15" ht="18.399999999999999" customHeight="1" x14ac:dyDescent="0.15">
      <c r="B18" s="416"/>
      <c r="C18" s="417"/>
      <c r="D18" s="358" t="s">
        <v>129</v>
      </c>
      <c r="E18" s="359">
        <f>SUM(E13:E17)</f>
        <v>24945516648</v>
      </c>
      <c r="F18" s="348">
        <f t="shared" si="1"/>
        <v>21.404307247017758</v>
      </c>
      <c r="G18" s="342" t="s">
        <v>203</v>
      </c>
      <c r="H18" s="344" t="s">
        <v>203</v>
      </c>
      <c r="I18" s="354"/>
      <c r="J18" s="411" t="s">
        <v>142</v>
      </c>
      <c r="K18" s="346" t="s">
        <v>143</v>
      </c>
      <c r="L18" s="350">
        <v>0</v>
      </c>
      <c r="M18" s="348">
        <f t="shared" si="0"/>
        <v>0</v>
      </c>
      <c r="N18" s="349" t="s">
        <v>203</v>
      </c>
      <c r="O18" s="346" t="s">
        <v>203</v>
      </c>
    </row>
    <row r="19" spans="2:15" ht="18.399999999999999" customHeight="1" x14ac:dyDescent="0.15">
      <c r="B19" s="416"/>
      <c r="C19" s="416" t="s">
        <v>144</v>
      </c>
      <c r="D19" s="346" t="s">
        <v>145</v>
      </c>
      <c r="E19" s="360">
        <v>9315212000</v>
      </c>
      <c r="F19" s="348">
        <f t="shared" si="1"/>
        <v>7.9928454692916722</v>
      </c>
      <c r="G19" s="353" t="s">
        <v>203</v>
      </c>
      <c r="H19" s="345" t="s">
        <v>203</v>
      </c>
      <c r="I19" s="354"/>
      <c r="J19" s="412"/>
      <c r="K19" s="355" t="s">
        <v>133</v>
      </c>
      <c r="L19" s="356">
        <v>97063</v>
      </c>
      <c r="M19" s="352">
        <f t="shared" si="0"/>
        <v>8.4323442805303383E-5</v>
      </c>
      <c r="N19" s="357" t="s">
        <v>203</v>
      </c>
      <c r="O19" s="355" t="s">
        <v>203</v>
      </c>
    </row>
    <row r="20" spans="2:15" ht="18.399999999999999" customHeight="1" x14ac:dyDescent="0.15">
      <c r="B20" s="416"/>
      <c r="C20" s="416"/>
      <c r="D20" s="363" t="s">
        <v>146</v>
      </c>
      <c r="E20" s="360">
        <v>3320605000</v>
      </c>
      <c r="F20" s="352">
        <f t="shared" si="1"/>
        <v>2.8492193875520249</v>
      </c>
      <c r="G20" s="353" t="s">
        <v>203</v>
      </c>
      <c r="H20" s="345" t="s">
        <v>203</v>
      </c>
      <c r="I20" s="354"/>
      <c r="J20" s="413"/>
      <c r="K20" s="358" t="s">
        <v>129</v>
      </c>
      <c r="L20" s="359">
        <f>SUM(L18:L19)</f>
        <v>97063</v>
      </c>
      <c r="M20" s="348">
        <f t="shared" si="0"/>
        <v>8.4323442805303383E-5</v>
      </c>
      <c r="N20" s="342" t="s">
        <v>203</v>
      </c>
      <c r="O20" s="344" t="s">
        <v>203</v>
      </c>
    </row>
    <row r="21" spans="2:15" ht="18.399999999999999" customHeight="1" x14ac:dyDescent="0.15">
      <c r="B21" s="416"/>
      <c r="C21" s="416"/>
      <c r="D21" s="363" t="s">
        <v>147</v>
      </c>
      <c r="E21" s="360">
        <v>645867000</v>
      </c>
      <c r="F21" s="352">
        <f t="shared" si="1"/>
        <v>0.55418117426796132</v>
      </c>
      <c r="G21" s="353" t="s">
        <v>203</v>
      </c>
      <c r="H21" s="345" t="s">
        <v>203</v>
      </c>
      <c r="I21" s="354"/>
      <c r="J21" s="418" t="s">
        <v>148</v>
      </c>
      <c r="K21" s="346" t="s">
        <v>149</v>
      </c>
      <c r="L21" s="350">
        <v>84171920</v>
      </c>
      <c r="M21" s="348">
        <f t="shared" si="0"/>
        <v>7.3124322161200184E-2</v>
      </c>
      <c r="N21" s="349" t="s">
        <v>203</v>
      </c>
      <c r="O21" s="346" t="s">
        <v>203</v>
      </c>
    </row>
    <row r="22" spans="2:15" ht="18.399999999999999" customHeight="1" x14ac:dyDescent="0.15">
      <c r="B22" s="416"/>
      <c r="C22" s="416"/>
      <c r="D22" s="363" t="s">
        <v>150</v>
      </c>
      <c r="E22" s="360">
        <v>298670000</v>
      </c>
      <c r="F22" s="352">
        <f t="shared" si="1"/>
        <v>0.25627147898655916</v>
      </c>
      <c r="G22" s="353" t="s">
        <v>203</v>
      </c>
      <c r="H22" s="345" t="s">
        <v>203</v>
      </c>
      <c r="I22" s="354"/>
      <c r="J22" s="419"/>
      <c r="K22" s="355" t="s">
        <v>133</v>
      </c>
      <c r="L22" s="356">
        <v>109820</v>
      </c>
      <c r="M22" s="352">
        <f t="shared" si="0"/>
        <v>9.5406081502512992E-5</v>
      </c>
      <c r="N22" s="357" t="s">
        <v>203</v>
      </c>
      <c r="O22" s="355" t="s">
        <v>203</v>
      </c>
    </row>
    <row r="23" spans="2:15" ht="18.399999999999999" customHeight="1" x14ac:dyDescent="0.15">
      <c r="B23" s="416"/>
      <c r="C23" s="416"/>
      <c r="D23" s="364" t="s">
        <v>151</v>
      </c>
      <c r="E23" s="356">
        <v>0</v>
      </c>
      <c r="F23" s="352">
        <f t="shared" si="1"/>
        <v>0</v>
      </c>
      <c r="G23" s="357" t="s">
        <v>203</v>
      </c>
      <c r="H23" s="355" t="s">
        <v>203</v>
      </c>
      <c r="I23" s="354"/>
      <c r="J23" s="420"/>
      <c r="K23" s="358" t="s">
        <v>129</v>
      </c>
      <c r="L23" s="356">
        <f>SUM(L21:L22)</f>
        <v>84281740</v>
      </c>
      <c r="M23" s="348">
        <f t="shared" si="0"/>
        <v>7.3219728242702689E-2</v>
      </c>
      <c r="N23" s="357" t="s">
        <v>203</v>
      </c>
      <c r="O23" s="355" t="s">
        <v>203</v>
      </c>
    </row>
    <row r="24" spans="2:15" ht="18.399999999999999" customHeight="1" x14ac:dyDescent="0.15">
      <c r="B24" s="416"/>
      <c r="C24" s="417"/>
      <c r="D24" s="358" t="s">
        <v>129</v>
      </c>
      <c r="E24" s="356">
        <f>SUM(E19:E23)</f>
        <v>13580354000</v>
      </c>
      <c r="F24" s="348">
        <f t="shared" si="1"/>
        <v>11.652517510098217</v>
      </c>
      <c r="G24" s="357" t="s">
        <v>203</v>
      </c>
      <c r="H24" s="355" t="s">
        <v>203</v>
      </c>
      <c r="I24" s="354"/>
      <c r="J24" s="398" t="s">
        <v>152</v>
      </c>
      <c r="K24" s="400"/>
      <c r="L24" s="350">
        <v>0</v>
      </c>
      <c r="M24" s="348">
        <f t="shared" si="0"/>
        <v>0</v>
      </c>
      <c r="N24" s="349" t="s">
        <v>203</v>
      </c>
      <c r="O24" s="346" t="s">
        <v>203</v>
      </c>
    </row>
    <row r="25" spans="2:15" ht="18.399999999999999" customHeight="1" x14ac:dyDescent="0.15">
      <c r="B25" s="417"/>
      <c r="C25" s="414" t="s">
        <v>129</v>
      </c>
      <c r="D25" s="414"/>
      <c r="E25" s="359">
        <f>SUM(E24,E18)</f>
        <v>38525870648</v>
      </c>
      <c r="F25" s="348">
        <f t="shared" si="1"/>
        <v>33.056824757115976</v>
      </c>
      <c r="G25" s="342" t="s">
        <v>203</v>
      </c>
      <c r="H25" s="344" t="s">
        <v>203</v>
      </c>
      <c r="I25" s="354"/>
      <c r="J25" s="391" t="s">
        <v>153</v>
      </c>
      <c r="K25" s="393"/>
      <c r="L25" s="356">
        <v>7492101</v>
      </c>
      <c r="M25" s="352">
        <f t="shared" si="0"/>
        <v>6.5087597762799043E-3</v>
      </c>
      <c r="N25" s="357" t="s">
        <v>203</v>
      </c>
      <c r="O25" s="355" t="s">
        <v>203</v>
      </c>
    </row>
    <row r="26" spans="2:15" ht="18.399999999999999" customHeight="1" x14ac:dyDescent="0.15">
      <c r="B26" s="398" t="s">
        <v>154</v>
      </c>
      <c r="C26" s="399"/>
      <c r="D26" s="400"/>
      <c r="E26" s="350">
        <v>725381000</v>
      </c>
      <c r="F26" s="348">
        <f t="shared" si="1"/>
        <v>0.62240754578213175</v>
      </c>
      <c r="G26" s="349" t="s">
        <v>203</v>
      </c>
      <c r="H26" s="346" t="s">
        <v>203</v>
      </c>
      <c r="I26" s="354"/>
      <c r="J26" s="411" t="s">
        <v>155</v>
      </c>
      <c r="K26" s="346" t="s">
        <v>156</v>
      </c>
      <c r="L26" s="350">
        <v>0</v>
      </c>
      <c r="M26" s="348">
        <f t="shared" si="0"/>
        <v>0</v>
      </c>
      <c r="N26" s="349" t="s">
        <v>203</v>
      </c>
      <c r="O26" s="346" t="s">
        <v>203</v>
      </c>
    </row>
    <row r="27" spans="2:15" ht="18.399999999999999" customHeight="1" x14ac:dyDescent="0.15">
      <c r="B27" s="401" t="s">
        <v>157</v>
      </c>
      <c r="C27" s="402"/>
      <c r="D27" s="403"/>
      <c r="E27" s="360">
        <v>36188648501</v>
      </c>
      <c r="F27" s="352">
        <f t="shared" si="1"/>
        <v>31.051389405953049</v>
      </c>
      <c r="G27" s="353" t="s">
        <v>203</v>
      </c>
      <c r="H27" s="345" t="s">
        <v>203</v>
      </c>
      <c r="I27" s="354"/>
      <c r="J27" s="412"/>
      <c r="K27" s="345" t="s">
        <v>158</v>
      </c>
      <c r="L27" s="360">
        <v>0</v>
      </c>
      <c r="M27" s="352">
        <f t="shared" si="0"/>
        <v>0</v>
      </c>
      <c r="N27" s="353" t="s">
        <v>203</v>
      </c>
      <c r="O27" s="345" t="s">
        <v>203</v>
      </c>
    </row>
    <row r="28" spans="2:15" ht="18.399999999999999" customHeight="1" x14ac:dyDescent="0.15">
      <c r="B28" s="401" t="s">
        <v>159</v>
      </c>
      <c r="C28" s="402"/>
      <c r="D28" s="403"/>
      <c r="E28" s="360">
        <v>67276950</v>
      </c>
      <c r="F28" s="352">
        <f t="shared" si="1"/>
        <v>5.7726465591471501E-2</v>
      </c>
      <c r="G28" s="353" t="s">
        <v>203</v>
      </c>
      <c r="H28" s="345" t="s">
        <v>203</v>
      </c>
      <c r="I28" s="354"/>
      <c r="J28" s="412"/>
      <c r="K28" s="365" t="s">
        <v>160</v>
      </c>
      <c r="L28" s="356">
        <v>0</v>
      </c>
      <c r="M28" s="352">
        <f t="shared" si="0"/>
        <v>0</v>
      </c>
      <c r="N28" s="357" t="s">
        <v>203</v>
      </c>
      <c r="O28" s="355" t="s">
        <v>203</v>
      </c>
    </row>
    <row r="29" spans="2:15" ht="18.399999999999999" customHeight="1" x14ac:dyDescent="0.15">
      <c r="B29" s="415" t="s">
        <v>161</v>
      </c>
      <c r="C29" s="404" t="s">
        <v>162</v>
      </c>
      <c r="D29" s="405"/>
      <c r="E29" s="366">
        <v>164525000</v>
      </c>
      <c r="F29" s="348">
        <f t="shared" si="1"/>
        <v>0.14116940127988631</v>
      </c>
      <c r="G29" s="367" t="s">
        <v>203</v>
      </c>
      <c r="H29" s="346" t="s">
        <v>203</v>
      </c>
      <c r="I29" s="354"/>
      <c r="J29" s="413"/>
      <c r="K29" s="368" t="s">
        <v>129</v>
      </c>
      <c r="L29" s="356">
        <f>SUM(L26:L28)</f>
        <v>0</v>
      </c>
      <c r="M29" s="348">
        <f t="shared" si="0"/>
        <v>0</v>
      </c>
      <c r="N29" s="357" t="s">
        <v>203</v>
      </c>
      <c r="O29" s="355" t="s">
        <v>203</v>
      </c>
    </row>
    <row r="30" spans="2:15" ht="18.399999999999999" customHeight="1" x14ac:dyDescent="0.15">
      <c r="B30" s="416"/>
      <c r="C30" s="396" t="s">
        <v>163</v>
      </c>
      <c r="D30" s="397"/>
      <c r="E30" s="369">
        <v>6333148000</v>
      </c>
      <c r="F30" s="352">
        <f t="shared" si="1"/>
        <v>5.4341085632998603</v>
      </c>
      <c r="G30" s="370" t="s">
        <v>203</v>
      </c>
      <c r="H30" s="345" t="s">
        <v>203</v>
      </c>
      <c r="I30" s="354"/>
      <c r="J30" s="422" t="s">
        <v>164</v>
      </c>
      <c r="K30" s="423"/>
      <c r="L30" s="360">
        <v>299026024</v>
      </c>
      <c r="M30" s="348">
        <f t="shared" si="0"/>
        <v>0.25977873991182299</v>
      </c>
      <c r="N30" s="353" t="s">
        <v>203</v>
      </c>
      <c r="O30" s="345" t="s">
        <v>203</v>
      </c>
    </row>
    <row r="31" spans="2:15" ht="18.399999999999999" customHeight="1" x14ac:dyDescent="0.15">
      <c r="B31" s="416"/>
      <c r="C31" s="396" t="s">
        <v>165</v>
      </c>
      <c r="D31" s="397"/>
      <c r="E31" s="369">
        <v>814734959</v>
      </c>
      <c r="F31" s="352">
        <f t="shared" si="1"/>
        <v>0.69907701786246912</v>
      </c>
      <c r="G31" s="370" t="s">
        <v>203</v>
      </c>
      <c r="H31" s="345" t="s">
        <v>203</v>
      </c>
      <c r="I31" s="354"/>
      <c r="J31" s="401" t="s">
        <v>206</v>
      </c>
      <c r="K31" s="403"/>
      <c r="L31" s="360">
        <v>3338551</v>
      </c>
      <c r="M31" s="352">
        <f t="shared" si="0"/>
        <v>2.9003648589172853E-3</v>
      </c>
      <c r="N31" s="353" t="s">
        <v>203</v>
      </c>
      <c r="O31" s="345" t="s">
        <v>203</v>
      </c>
    </row>
    <row r="32" spans="2:15" ht="18.399999999999999" customHeight="1" x14ac:dyDescent="0.15">
      <c r="B32" s="416"/>
      <c r="C32" s="396" t="s">
        <v>166</v>
      </c>
      <c r="D32" s="397"/>
      <c r="E32" s="369">
        <v>2150551</v>
      </c>
      <c r="F32" s="352">
        <f t="shared" si="1"/>
        <v>1.8452636200690521E-3</v>
      </c>
      <c r="G32" s="370" t="s">
        <v>203</v>
      </c>
      <c r="H32" s="345" t="s">
        <v>203</v>
      </c>
      <c r="I32" s="354"/>
      <c r="J32" s="394" t="s">
        <v>167</v>
      </c>
      <c r="K32" s="395"/>
      <c r="L32" s="359">
        <f>SUM(L7,L10,L13,L16,L17,L20,L23,L24,L25,L29,L30,L31)</f>
        <v>115107966149</v>
      </c>
      <c r="M32" s="371">
        <f t="shared" si="0"/>
        <v>100</v>
      </c>
      <c r="N32" s="342" t="s">
        <v>203</v>
      </c>
      <c r="O32" s="344" t="s">
        <v>203</v>
      </c>
    </row>
    <row r="33" spans="2:14" ht="18.399999999999999" customHeight="1" x14ac:dyDescent="0.15">
      <c r="B33" s="416"/>
      <c r="C33" s="396" t="s">
        <v>168</v>
      </c>
      <c r="D33" s="397"/>
      <c r="E33" s="372">
        <v>0</v>
      </c>
      <c r="F33" s="352">
        <f t="shared" si="1"/>
        <v>0</v>
      </c>
      <c r="G33" s="370" t="s">
        <v>203</v>
      </c>
      <c r="H33" s="345" t="s">
        <v>203</v>
      </c>
      <c r="I33" s="373"/>
    </row>
    <row r="34" spans="2:14" ht="18.399999999999999" customHeight="1" x14ac:dyDescent="0.15">
      <c r="B34" s="416"/>
      <c r="C34" s="391" t="s">
        <v>151</v>
      </c>
      <c r="D34" s="393"/>
      <c r="E34" s="374">
        <v>0</v>
      </c>
      <c r="F34" s="375">
        <f t="shared" si="1"/>
        <v>0</v>
      </c>
      <c r="G34" s="376" t="s">
        <v>203</v>
      </c>
      <c r="H34" s="355" t="s">
        <v>203</v>
      </c>
      <c r="I34" s="373"/>
    </row>
    <row r="35" spans="2:14" ht="18.399999999999999" customHeight="1" x14ac:dyDescent="0.15">
      <c r="B35" s="417"/>
      <c r="C35" s="392" t="s">
        <v>129</v>
      </c>
      <c r="D35" s="393"/>
      <c r="E35" s="377">
        <f>SUM(E29:E34)</f>
        <v>7314558510</v>
      </c>
      <c r="F35" s="348">
        <f t="shared" si="1"/>
        <v>6.2762002460622845</v>
      </c>
      <c r="G35" s="357" t="s">
        <v>203</v>
      </c>
      <c r="H35" s="355" t="s">
        <v>203</v>
      </c>
      <c r="I35" s="373"/>
      <c r="K35" s="334"/>
      <c r="L35" s="334"/>
      <c r="M35" s="334"/>
      <c r="N35" s="334"/>
    </row>
    <row r="36" spans="2:14" ht="18.399999999999999" customHeight="1" x14ac:dyDescent="0.15">
      <c r="B36" s="398" t="s">
        <v>169</v>
      </c>
      <c r="C36" s="399"/>
      <c r="D36" s="400"/>
      <c r="E36" s="350">
        <v>0</v>
      </c>
      <c r="F36" s="348">
        <f t="shared" si="1"/>
        <v>0</v>
      </c>
      <c r="G36" s="349" t="s">
        <v>203</v>
      </c>
      <c r="H36" s="346" t="s">
        <v>203</v>
      </c>
      <c r="I36" s="373"/>
      <c r="K36" s="334"/>
      <c r="L36" s="334"/>
      <c r="M36" s="334"/>
      <c r="N36" s="334"/>
    </row>
    <row r="37" spans="2:14" ht="18.399999999999999" customHeight="1" x14ac:dyDescent="0.15">
      <c r="B37" s="401" t="s">
        <v>170</v>
      </c>
      <c r="C37" s="402"/>
      <c r="D37" s="403"/>
      <c r="E37" s="360">
        <v>163744000</v>
      </c>
      <c r="F37" s="352">
        <f t="shared" si="1"/>
        <v>0.1404992702821681</v>
      </c>
      <c r="G37" s="353" t="s">
        <v>203</v>
      </c>
      <c r="H37" s="345" t="s">
        <v>203</v>
      </c>
      <c r="I37" s="373"/>
      <c r="K37" s="334"/>
      <c r="L37" s="334"/>
      <c r="M37" s="334"/>
      <c r="N37" s="334"/>
    </row>
    <row r="38" spans="2:14" ht="18.399999999999999" customHeight="1" x14ac:dyDescent="0.15">
      <c r="B38" s="401" t="s">
        <v>171</v>
      </c>
      <c r="C38" s="402"/>
      <c r="D38" s="403"/>
      <c r="E38" s="360">
        <v>0</v>
      </c>
      <c r="F38" s="352">
        <f t="shared" si="1"/>
        <v>0</v>
      </c>
      <c r="G38" s="353" t="s">
        <v>203</v>
      </c>
      <c r="H38" s="345" t="s">
        <v>203</v>
      </c>
      <c r="I38" s="373"/>
      <c r="K38" s="334"/>
      <c r="L38" s="334"/>
      <c r="M38" s="334"/>
      <c r="N38" s="334"/>
    </row>
    <row r="39" spans="2:14" ht="18.399999999999999" customHeight="1" x14ac:dyDescent="0.15">
      <c r="B39" s="391" t="s">
        <v>172</v>
      </c>
      <c r="C39" s="392"/>
      <c r="D39" s="393"/>
      <c r="E39" s="356">
        <v>356024</v>
      </c>
      <c r="F39" s="375">
        <f t="shared" si="1"/>
        <v>3.0548363422744417E-4</v>
      </c>
      <c r="G39" s="357" t="s">
        <v>203</v>
      </c>
      <c r="H39" s="355" t="s">
        <v>203</v>
      </c>
      <c r="I39" s="373"/>
      <c r="K39" s="334"/>
      <c r="L39" s="334"/>
      <c r="M39" s="334"/>
      <c r="N39" s="334"/>
    </row>
    <row r="40" spans="2:14" ht="18.399999999999999" customHeight="1" x14ac:dyDescent="0.15">
      <c r="B40" s="391" t="s">
        <v>167</v>
      </c>
      <c r="C40" s="392"/>
      <c r="D40" s="393"/>
      <c r="E40" s="360">
        <f>SUM(E12,E25,E26,E27,E28,E35,E36,E37,E39)</f>
        <v>116544377541</v>
      </c>
      <c r="F40" s="375">
        <f t="shared" si="1"/>
        <v>100</v>
      </c>
      <c r="G40" s="353" t="s">
        <v>203</v>
      </c>
      <c r="H40" s="345" t="s">
        <v>203</v>
      </c>
      <c r="I40" s="373"/>
      <c r="K40" s="334"/>
      <c r="L40" s="334"/>
      <c r="M40" s="334"/>
      <c r="N40" s="334"/>
    </row>
    <row r="41" spans="2:14" ht="18.399999999999999" customHeight="1" x14ac:dyDescent="0.15">
      <c r="B41" s="394" t="s">
        <v>173</v>
      </c>
      <c r="C41" s="421"/>
      <c r="D41" s="395"/>
      <c r="E41" s="359">
        <f>E40-L32</f>
        <v>1436411392</v>
      </c>
      <c r="F41" s="371"/>
      <c r="G41" s="342" t="s">
        <v>203</v>
      </c>
      <c r="H41" s="344"/>
      <c r="I41" s="373"/>
      <c r="K41" s="334"/>
      <c r="L41" s="334"/>
      <c r="M41" s="334"/>
      <c r="N41" s="334"/>
    </row>
    <row r="42" spans="2:14" ht="19.899999999999999" customHeight="1" x14ac:dyDescent="0.15">
      <c r="B42" s="394" t="s">
        <v>174</v>
      </c>
      <c r="C42" s="421"/>
      <c r="D42" s="395"/>
      <c r="E42" s="359">
        <v>2543665367</v>
      </c>
      <c r="F42" s="371"/>
      <c r="G42" s="378">
        <v>2408383343</v>
      </c>
      <c r="H42" s="344"/>
      <c r="I42" s="373"/>
      <c r="K42" s="334"/>
      <c r="L42" s="334"/>
      <c r="M42" s="334"/>
      <c r="N42" s="334"/>
    </row>
    <row r="43" spans="2:14" ht="19.899999999999999" customHeight="1" x14ac:dyDescent="0.15">
      <c r="B43" s="373"/>
      <c r="C43" s="373"/>
      <c r="D43" s="373"/>
      <c r="E43" s="369"/>
      <c r="F43" s="379"/>
      <c r="G43" s="369"/>
      <c r="H43" s="337"/>
      <c r="K43" s="334"/>
      <c r="L43" s="334"/>
      <c r="M43" s="334"/>
      <c r="N43" s="334"/>
    </row>
    <row r="44" spans="2:14" ht="19.899999999999999" customHeight="1" x14ac:dyDescent="0.15">
      <c r="B44" s="373"/>
      <c r="C44" s="373"/>
      <c r="D44" s="373"/>
      <c r="E44" s="369"/>
      <c r="F44" s="379"/>
      <c r="G44" s="369"/>
      <c r="H44" s="337"/>
      <c r="K44" s="334"/>
      <c r="L44" s="334"/>
      <c r="M44" s="334"/>
      <c r="N44" s="334"/>
    </row>
    <row r="45" spans="2:14" ht="19.899999999999999" customHeight="1" x14ac:dyDescent="0.15">
      <c r="B45" s="373"/>
      <c r="D45" s="373"/>
      <c r="E45" s="369"/>
      <c r="F45" s="379"/>
      <c r="G45" s="369"/>
      <c r="H45" s="337"/>
      <c r="K45" s="334"/>
      <c r="L45" s="334"/>
      <c r="M45" s="334"/>
      <c r="N45" s="334"/>
    </row>
    <row r="46" spans="2:14" ht="19.899999999999999" customHeight="1" x14ac:dyDescent="0.15">
      <c r="B46" s="373"/>
      <c r="C46" s="337"/>
      <c r="D46" s="337"/>
      <c r="E46" s="369"/>
      <c r="F46" s="379"/>
      <c r="G46" s="369"/>
      <c r="H46" s="337"/>
      <c r="K46" s="334"/>
      <c r="L46" s="334"/>
      <c r="M46" s="334"/>
      <c r="N46" s="334"/>
    </row>
    <row r="47" spans="2:14" ht="19.899999999999999" customHeight="1" x14ac:dyDescent="0.15">
      <c r="K47" s="334"/>
      <c r="L47" s="334"/>
      <c r="M47" s="334"/>
      <c r="N47" s="334"/>
    </row>
    <row r="48" spans="2:14" x14ac:dyDescent="0.15">
      <c r="K48" s="334"/>
      <c r="L48" s="334"/>
      <c r="M48" s="334"/>
      <c r="N48" s="334"/>
    </row>
  </sheetData>
  <mergeCells count="41">
    <mergeCell ref="B42:D42"/>
    <mergeCell ref="C25:D25"/>
    <mergeCell ref="J25:K25"/>
    <mergeCell ref="J26:J29"/>
    <mergeCell ref="B28:D28"/>
    <mergeCell ref="B29:B35"/>
    <mergeCell ref="J30:K30"/>
    <mergeCell ref="J31:K31"/>
    <mergeCell ref="J32:K32"/>
    <mergeCell ref="C35:D35"/>
    <mergeCell ref="B40:D40"/>
    <mergeCell ref="B41:D41"/>
    <mergeCell ref="C34:D34"/>
    <mergeCell ref="B36:D36"/>
    <mergeCell ref="B37:D37"/>
    <mergeCell ref="B38:D38"/>
    <mergeCell ref="B6:D6"/>
    <mergeCell ref="J6:K6"/>
    <mergeCell ref="B7:B12"/>
    <mergeCell ref="C7:C10"/>
    <mergeCell ref="J7:K7"/>
    <mergeCell ref="J8:J10"/>
    <mergeCell ref="J11:J13"/>
    <mergeCell ref="C12:D12"/>
    <mergeCell ref="B13:B25"/>
    <mergeCell ref="C13:C18"/>
    <mergeCell ref="J14:J16"/>
    <mergeCell ref="J17:K17"/>
    <mergeCell ref="J18:J20"/>
    <mergeCell ref="C19:C24"/>
    <mergeCell ref="J21:J23"/>
    <mergeCell ref="J24:K24"/>
    <mergeCell ref="B39:D39"/>
    <mergeCell ref="C11:D11"/>
    <mergeCell ref="C33:D33"/>
    <mergeCell ref="B26:D26"/>
    <mergeCell ref="B27:D27"/>
    <mergeCell ref="C29:D29"/>
    <mergeCell ref="C30:D30"/>
    <mergeCell ref="C31:D31"/>
    <mergeCell ref="C32:D32"/>
  </mergeCells>
  <phoneticPr fontId="3"/>
  <printOptions horizontalCentered="1"/>
  <pageMargins left="0.43307086614173229" right="0.43307086614173229" top="0.74803149606299213" bottom="0.74803149606299213" header="0.31496062992125984" footer="0.31496062992125984"/>
  <pageSetup paperSize="9" firstPageNumber="52" orientation="portrait" useFirstPageNumber="1" r:id="rId1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3:CD44"/>
  <sheetViews>
    <sheetView zoomScaleNormal="100" workbookViewId="0">
      <selection activeCell="B3" sqref="B3"/>
    </sheetView>
  </sheetViews>
  <sheetFormatPr defaultRowHeight="19.350000000000001" customHeight="1" x14ac:dyDescent="0.15"/>
  <cols>
    <col min="2" max="2" width="12.5703125" customWidth="1"/>
    <col min="3" max="3" width="16.7109375" customWidth="1"/>
    <col min="4" max="4" width="17" customWidth="1"/>
    <col min="5" max="5" width="12.42578125" customWidth="1"/>
    <col min="6" max="6" width="8.28515625" customWidth="1"/>
    <col min="7" max="7" width="15.7109375" customWidth="1"/>
    <col min="8" max="8" width="15.28515625" customWidth="1"/>
    <col min="9" max="9" width="13.42578125" customWidth="1"/>
    <col min="10" max="10" width="7.7109375" customWidth="1"/>
    <col min="12" max="13" width="18.7109375" customWidth="1"/>
    <col min="14" max="14" width="17.7109375" customWidth="1"/>
    <col min="15" max="18" width="12.7109375" customWidth="1"/>
    <col min="20" max="20" width="13.140625" customWidth="1"/>
    <col min="21" max="22" width="16.7109375" customWidth="1"/>
    <col min="23" max="23" width="12.7109375" customWidth="1"/>
    <col min="24" max="24" width="8.28515625" customWidth="1"/>
    <col min="25" max="25" width="14.7109375" customWidth="1"/>
    <col min="26" max="26" width="13.7109375" customWidth="1"/>
    <col min="27" max="27" width="12.7109375" customWidth="1"/>
    <col min="28" max="28" width="8.5703125" customWidth="1"/>
    <col min="30" max="31" width="18.7109375" customWidth="1"/>
    <col min="32" max="32" width="16.42578125" customWidth="1"/>
    <col min="33" max="35" width="12.7109375" customWidth="1"/>
    <col min="36" max="36" width="13" customWidth="1"/>
    <col min="38" max="38" width="12.7109375" customWidth="1"/>
    <col min="39" max="40" width="16.7109375" customWidth="1"/>
    <col min="41" max="41" width="12.7109375" customWidth="1"/>
    <col min="42" max="42" width="8.7109375" customWidth="1"/>
    <col min="43" max="44" width="15.7109375" customWidth="1"/>
    <col min="45" max="45" width="12.7109375" customWidth="1"/>
    <col min="46" max="46" width="7.85546875" customWidth="1"/>
    <col min="48" max="49" width="18.7109375" customWidth="1"/>
    <col min="50" max="50" width="17.7109375" customWidth="1"/>
    <col min="51" max="53" width="12.7109375" customWidth="1"/>
    <col min="54" max="54" width="13" customWidth="1"/>
    <col min="56" max="56" width="11.140625" customWidth="1"/>
    <col min="57" max="60" width="10.42578125" customWidth="1"/>
    <col min="61" max="61" width="11.5703125" customWidth="1"/>
    <col min="62" max="65" width="10.42578125" customWidth="1"/>
    <col min="66" max="66" width="11.5703125" customWidth="1"/>
    <col min="68" max="68" width="11.140625" customWidth="1"/>
    <col min="69" max="72" width="10.42578125" customWidth="1"/>
    <col min="73" max="73" width="11.5703125" customWidth="1"/>
    <col min="74" max="74" width="11.7109375" customWidth="1"/>
    <col min="75" max="75" width="12.7109375" customWidth="1"/>
    <col min="76" max="76" width="17.42578125" customWidth="1"/>
    <col min="77" max="77" width="11.5703125" customWidth="1"/>
    <col min="78" max="78" width="11.7109375" customWidth="1"/>
    <col min="79" max="80" width="9.85546875" bestFit="1" customWidth="1"/>
    <col min="81" max="81" width="9.7109375" customWidth="1"/>
    <col min="82" max="82" width="12.7109375" customWidth="1"/>
  </cols>
  <sheetData>
    <row r="3" spans="2:82" ht="19.350000000000001" customHeight="1" x14ac:dyDescent="0.15">
      <c r="B3" s="1" t="s">
        <v>207</v>
      </c>
      <c r="C3" s="2"/>
      <c r="D3" s="2"/>
      <c r="E3" s="2"/>
      <c r="F3" s="2"/>
      <c r="G3" s="2"/>
      <c r="H3" s="2"/>
      <c r="I3" s="2"/>
      <c r="J3" s="2"/>
      <c r="K3" s="3"/>
      <c r="L3" s="3"/>
      <c r="M3" s="3"/>
      <c r="N3" s="3"/>
      <c r="O3" s="3"/>
      <c r="P3" s="3"/>
      <c r="Q3" s="3"/>
      <c r="R3" s="105" t="s">
        <v>207</v>
      </c>
      <c r="S3" s="3"/>
      <c r="T3" s="3"/>
      <c r="U3" s="3"/>
      <c r="V3" s="3"/>
      <c r="W3" s="3"/>
      <c r="X3" s="3"/>
      <c r="Y3" s="3"/>
      <c r="Z3" s="3"/>
      <c r="AA3" s="3"/>
      <c r="AB3" s="105" t="s">
        <v>207</v>
      </c>
      <c r="AC3" s="3"/>
      <c r="AD3" s="3"/>
      <c r="AE3" s="3"/>
      <c r="AF3" s="3"/>
      <c r="AG3" s="3"/>
      <c r="AH3" s="3"/>
      <c r="AI3" s="3"/>
      <c r="AJ3" s="105" t="s">
        <v>207</v>
      </c>
      <c r="AK3" s="3"/>
      <c r="AL3" s="3"/>
      <c r="AM3" s="3"/>
      <c r="AN3" s="3"/>
      <c r="AO3" s="3"/>
      <c r="AP3" s="3"/>
      <c r="AQ3" s="3"/>
      <c r="AR3" s="3"/>
      <c r="AS3" s="3"/>
      <c r="AT3" s="105" t="s">
        <v>207</v>
      </c>
      <c r="AU3" s="3"/>
      <c r="AV3" s="3"/>
      <c r="AW3" s="3"/>
      <c r="AX3" s="3"/>
      <c r="AY3" s="3"/>
      <c r="AZ3" s="3"/>
      <c r="BA3" s="3"/>
      <c r="BB3" s="105" t="s">
        <v>207</v>
      </c>
      <c r="BC3" s="3"/>
      <c r="BD3" s="104" t="s">
        <v>207</v>
      </c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104" t="s">
        <v>207</v>
      </c>
      <c r="BQ3" s="3"/>
      <c r="BR3" s="3"/>
      <c r="BS3" s="3"/>
      <c r="BT3" s="3"/>
      <c r="BU3" s="3"/>
      <c r="BV3" s="3"/>
      <c r="BW3" s="104" t="s">
        <v>207</v>
      </c>
      <c r="BX3" s="3"/>
      <c r="BY3" s="3"/>
      <c r="BZ3" s="3"/>
      <c r="CA3" s="3"/>
      <c r="CB3" s="3"/>
      <c r="CC3" s="3"/>
      <c r="CD3" s="3"/>
    </row>
    <row r="4" spans="2:82" ht="19.350000000000001" customHeight="1" x14ac:dyDescent="0.15">
      <c r="B4" s="2" t="s">
        <v>62</v>
      </c>
      <c r="C4" s="2"/>
      <c r="D4" s="2"/>
      <c r="E4" s="2"/>
      <c r="F4" s="2"/>
      <c r="G4" s="2"/>
      <c r="H4" s="2"/>
      <c r="I4" s="2"/>
      <c r="J4" s="4" t="s">
        <v>63</v>
      </c>
      <c r="K4" s="3"/>
      <c r="L4" s="2"/>
      <c r="M4" s="2"/>
      <c r="N4" s="2"/>
      <c r="O4" s="2"/>
      <c r="P4" s="2"/>
      <c r="Q4" s="2"/>
      <c r="R4" s="4" t="s">
        <v>63</v>
      </c>
      <c r="S4" s="3"/>
      <c r="T4" s="2"/>
      <c r="U4" s="2"/>
      <c r="V4" s="2"/>
      <c r="W4" s="2"/>
      <c r="X4" s="2"/>
      <c r="Y4" s="2"/>
      <c r="Z4" s="2"/>
      <c r="AA4" s="2"/>
      <c r="AB4" s="4" t="s">
        <v>64</v>
      </c>
      <c r="AC4" s="3"/>
      <c r="AD4" s="2"/>
      <c r="AE4" s="2"/>
      <c r="AF4" s="2"/>
      <c r="AG4" s="2"/>
      <c r="AH4" s="2"/>
      <c r="AI4" s="2"/>
      <c r="AJ4" s="4" t="s">
        <v>65</v>
      </c>
      <c r="AK4" s="3"/>
      <c r="AL4" s="2"/>
      <c r="AM4" s="2"/>
      <c r="AN4" s="2"/>
      <c r="AO4" s="2"/>
      <c r="AP4" s="2"/>
      <c r="AQ4" s="2"/>
      <c r="AR4" s="2"/>
      <c r="AS4" s="2"/>
      <c r="AT4" s="4" t="s">
        <v>66</v>
      </c>
      <c r="AU4" s="3"/>
      <c r="AV4" s="2"/>
      <c r="AW4" s="2"/>
      <c r="AX4" s="2"/>
      <c r="AY4" s="2"/>
      <c r="AZ4" s="2"/>
      <c r="BA4" s="2"/>
      <c r="BB4" s="4" t="s">
        <v>66</v>
      </c>
      <c r="BC4" s="3"/>
      <c r="BD4" s="2" t="s">
        <v>67</v>
      </c>
      <c r="BE4" s="2"/>
      <c r="BF4" s="2"/>
      <c r="BG4" s="2"/>
      <c r="BH4" s="2"/>
      <c r="BI4" s="2"/>
      <c r="BJ4" s="2"/>
      <c r="BK4" s="2"/>
      <c r="BL4" s="2"/>
      <c r="BM4" s="2"/>
      <c r="BN4" s="2"/>
      <c r="BO4" s="3"/>
      <c r="BP4" s="2" t="s">
        <v>67</v>
      </c>
      <c r="BQ4" s="2"/>
      <c r="BR4" s="2"/>
      <c r="BS4" s="2"/>
      <c r="BT4" s="2"/>
      <c r="BU4" s="2"/>
      <c r="BV4" s="3"/>
      <c r="BW4" s="2" t="s">
        <v>68</v>
      </c>
      <c r="BX4" s="2"/>
      <c r="BY4" s="2"/>
      <c r="BZ4" s="2"/>
      <c r="CA4" s="2"/>
      <c r="CB4" s="2"/>
      <c r="CC4" s="2"/>
      <c r="CD4" s="2"/>
    </row>
    <row r="5" spans="2:82" ht="19.350000000000001" customHeight="1" x14ac:dyDescent="0.15">
      <c r="B5" s="35"/>
      <c r="C5" s="36" t="s">
        <v>69</v>
      </c>
      <c r="D5" s="8"/>
      <c r="E5" s="8"/>
      <c r="F5" s="8"/>
      <c r="G5" s="36" t="s">
        <v>70</v>
      </c>
      <c r="H5" s="8"/>
      <c r="I5" s="8"/>
      <c r="J5" s="37"/>
      <c r="K5" s="3"/>
      <c r="L5" s="38" t="s">
        <v>57</v>
      </c>
      <c r="M5" s="8"/>
      <c r="N5" s="8"/>
      <c r="O5" s="8"/>
      <c r="P5" s="39" t="s">
        <v>71</v>
      </c>
      <c r="Q5" s="9"/>
      <c r="R5" s="7"/>
      <c r="S5" s="3"/>
      <c r="T5" s="35"/>
      <c r="U5" s="36" t="s">
        <v>69</v>
      </c>
      <c r="V5" s="8"/>
      <c r="W5" s="8"/>
      <c r="X5" s="8"/>
      <c r="Y5" s="36" t="s">
        <v>70</v>
      </c>
      <c r="Z5" s="8"/>
      <c r="AA5" s="8"/>
      <c r="AB5" s="37"/>
      <c r="AC5" s="3"/>
      <c r="AD5" s="38" t="s">
        <v>57</v>
      </c>
      <c r="AE5" s="8"/>
      <c r="AF5" s="8"/>
      <c r="AG5" s="8"/>
      <c r="AH5" s="39" t="s">
        <v>71</v>
      </c>
      <c r="AI5" s="9"/>
      <c r="AJ5" s="7"/>
      <c r="AK5" s="3"/>
      <c r="AL5" s="35"/>
      <c r="AM5" s="36" t="s">
        <v>69</v>
      </c>
      <c r="AN5" s="8"/>
      <c r="AO5" s="8"/>
      <c r="AP5" s="8"/>
      <c r="AQ5" s="36" t="s">
        <v>70</v>
      </c>
      <c r="AR5" s="8"/>
      <c r="AS5" s="8"/>
      <c r="AT5" s="37"/>
      <c r="AU5" s="3"/>
      <c r="AV5" s="38" t="s">
        <v>57</v>
      </c>
      <c r="AW5" s="8"/>
      <c r="AX5" s="8"/>
      <c r="AY5" s="8"/>
      <c r="AZ5" s="39" t="s">
        <v>71</v>
      </c>
      <c r="BA5" s="9"/>
      <c r="BB5" s="7"/>
      <c r="BC5" s="3"/>
      <c r="BD5" s="5"/>
      <c r="BE5" s="16" t="s">
        <v>72</v>
      </c>
      <c r="BF5" s="16"/>
      <c r="BG5" s="16"/>
      <c r="BH5" s="16"/>
      <c r="BI5" s="16"/>
      <c r="BJ5" s="36" t="s">
        <v>73</v>
      </c>
      <c r="BK5" s="16"/>
      <c r="BL5" s="16"/>
      <c r="BM5" s="16"/>
      <c r="BN5" s="40"/>
      <c r="BO5" s="3"/>
      <c r="BP5" s="15" t="s">
        <v>74</v>
      </c>
      <c r="BQ5" s="16"/>
      <c r="BR5" s="16"/>
      <c r="BS5" s="16"/>
      <c r="BT5" s="16"/>
      <c r="BU5" s="7"/>
      <c r="BV5" s="3"/>
      <c r="BW5" s="5"/>
      <c r="BX5" s="41" t="s">
        <v>75</v>
      </c>
      <c r="BY5" s="6"/>
      <c r="BZ5" s="6"/>
      <c r="CA5" s="42" t="s">
        <v>76</v>
      </c>
      <c r="CB5" s="16"/>
      <c r="CC5" s="16"/>
      <c r="CD5" s="40"/>
    </row>
    <row r="6" spans="2:82" ht="19.350000000000001" customHeight="1" x14ac:dyDescent="0.15">
      <c r="B6" s="43" t="s">
        <v>38</v>
      </c>
      <c r="C6" s="424" t="s">
        <v>101</v>
      </c>
      <c r="D6" s="424" t="s">
        <v>102</v>
      </c>
      <c r="E6" s="113" t="s">
        <v>77</v>
      </c>
      <c r="F6" s="25" t="s">
        <v>78</v>
      </c>
      <c r="G6" s="424" t="s">
        <v>101</v>
      </c>
      <c r="H6" s="424" t="s">
        <v>102</v>
      </c>
      <c r="I6" s="113" t="s">
        <v>77</v>
      </c>
      <c r="J6" s="44" t="s">
        <v>78</v>
      </c>
      <c r="K6" s="3"/>
      <c r="L6" s="426" t="s">
        <v>101</v>
      </c>
      <c r="M6" s="424" t="s">
        <v>102</v>
      </c>
      <c r="N6" s="113" t="s">
        <v>77</v>
      </c>
      <c r="O6" s="25" t="s">
        <v>78</v>
      </c>
      <c r="P6" s="19" t="s">
        <v>79</v>
      </c>
      <c r="Q6" s="20"/>
      <c r="R6" s="112" t="s">
        <v>38</v>
      </c>
      <c r="S6" s="3"/>
      <c r="T6" s="43" t="s">
        <v>38</v>
      </c>
      <c r="U6" s="424" t="s">
        <v>101</v>
      </c>
      <c r="V6" s="424" t="s">
        <v>102</v>
      </c>
      <c r="W6" s="113" t="s">
        <v>77</v>
      </c>
      <c r="X6" s="25" t="s">
        <v>78</v>
      </c>
      <c r="Y6" s="424" t="s">
        <v>101</v>
      </c>
      <c r="Z6" s="424" t="s">
        <v>102</v>
      </c>
      <c r="AA6" s="113" t="s">
        <v>77</v>
      </c>
      <c r="AB6" s="44" t="s">
        <v>78</v>
      </c>
      <c r="AC6" s="3"/>
      <c r="AD6" s="426" t="s">
        <v>101</v>
      </c>
      <c r="AE6" s="424" t="s">
        <v>102</v>
      </c>
      <c r="AF6" s="113" t="s">
        <v>77</v>
      </c>
      <c r="AG6" s="25" t="s">
        <v>78</v>
      </c>
      <c r="AH6" s="19" t="s">
        <v>79</v>
      </c>
      <c r="AI6" s="20"/>
      <c r="AJ6" s="112" t="s">
        <v>38</v>
      </c>
      <c r="AK6" s="3"/>
      <c r="AL6" s="43" t="s">
        <v>38</v>
      </c>
      <c r="AM6" s="424" t="s">
        <v>101</v>
      </c>
      <c r="AN6" s="424" t="s">
        <v>102</v>
      </c>
      <c r="AO6" s="113" t="s">
        <v>77</v>
      </c>
      <c r="AP6" s="25" t="s">
        <v>78</v>
      </c>
      <c r="AQ6" s="424" t="s">
        <v>101</v>
      </c>
      <c r="AR6" s="424" t="s">
        <v>102</v>
      </c>
      <c r="AS6" s="113" t="s">
        <v>77</v>
      </c>
      <c r="AT6" s="44" t="s">
        <v>78</v>
      </c>
      <c r="AU6" s="3"/>
      <c r="AV6" s="426" t="s">
        <v>101</v>
      </c>
      <c r="AW6" s="424" t="s">
        <v>102</v>
      </c>
      <c r="AX6" s="113" t="s">
        <v>77</v>
      </c>
      <c r="AY6" s="25" t="s">
        <v>78</v>
      </c>
      <c r="AZ6" s="19" t="s">
        <v>79</v>
      </c>
      <c r="BA6" s="20"/>
      <c r="BB6" s="112" t="s">
        <v>38</v>
      </c>
      <c r="BC6" s="3"/>
      <c r="BD6" s="428" t="s">
        <v>103</v>
      </c>
      <c r="BE6" s="19" t="s">
        <v>80</v>
      </c>
      <c r="BF6" s="27"/>
      <c r="BG6" s="27"/>
      <c r="BH6" s="20"/>
      <c r="BI6" s="424" t="s">
        <v>104</v>
      </c>
      <c r="BJ6" s="27" t="s">
        <v>80</v>
      </c>
      <c r="BK6" s="27"/>
      <c r="BL6" s="27"/>
      <c r="BM6" s="20"/>
      <c r="BN6" s="430" t="s">
        <v>104</v>
      </c>
      <c r="BO6" s="3"/>
      <c r="BP6" s="32" t="s">
        <v>80</v>
      </c>
      <c r="BQ6" s="27"/>
      <c r="BR6" s="27"/>
      <c r="BS6" s="20"/>
      <c r="BT6" s="432" t="s">
        <v>104</v>
      </c>
      <c r="BU6" s="434" t="s">
        <v>103</v>
      </c>
      <c r="BV6" s="3"/>
      <c r="BW6" s="116" t="s">
        <v>38</v>
      </c>
      <c r="BX6" s="25" t="s">
        <v>81</v>
      </c>
      <c r="BY6" s="108" t="s">
        <v>82</v>
      </c>
      <c r="BZ6" s="45" t="s">
        <v>83</v>
      </c>
      <c r="CA6" s="46" t="s">
        <v>105</v>
      </c>
      <c r="CB6" s="22" t="s">
        <v>84</v>
      </c>
      <c r="CC6" s="22"/>
      <c r="CD6" s="47"/>
    </row>
    <row r="7" spans="2:82" ht="19.350000000000001" customHeight="1" x14ac:dyDescent="0.15">
      <c r="B7" s="17"/>
      <c r="C7" s="425"/>
      <c r="D7" s="425"/>
      <c r="E7" s="114" t="s">
        <v>85</v>
      </c>
      <c r="F7" s="25"/>
      <c r="G7" s="425"/>
      <c r="H7" s="425"/>
      <c r="I7" s="114" t="s">
        <v>85</v>
      </c>
      <c r="J7" s="44"/>
      <c r="K7" s="3"/>
      <c r="L7" s="427"/>
      <c r="M7" s="425"/>
      <c r="N7" s="114" t="s">
        <v>85</v>
      </c>
      <c r="O7" s="25"/>
      <c r="P7" s="13" t="s">
        <v>106</v>
      </c>
      <c r="Q7" s="13" t="s">
        <v>110</v>
      </c>
      <c r="R7" s="48"/>
      <c r="S7" s="3"/>
      <c r="T7" s="17"/>
      <c r="U7" s="425"/>
      <c r="V7" s="425"/>
      <c r="W7" s="114" t="s">
        <v>85</v>
      </c>
      <c r="X7" s="25"/>
      <c r="Y7" s="425"/>
      <c r="Z7" s="425"/>
      <c r="AA7" s="114" t="s">
        <v>85</v>
      </c>
      <c r="AB7" s="44"/>
      <c r="AC7" s="3"/>
      <c r="AD7" s="427"/>
      <c r="AE7" s="425"/>
      <c r="AF7" s="114" t="s">
        <v>85</v>
      </c>
      <c r="AG7" s="25"/>
      <c r="AH7" s="13" t="s">
        <v>106</v>
      </c>
      <c r="AI7" s="13" t="s">
        <v>110</v>
      </c>
      <c r="AJ7" s="48"/>
      <c r="AK7" s="3"/>
      <c r="AL7" s="17"/>
      <c r="AM7" s="425"/>
      <c r="AN7" s="425"/>
      <c r="AO7" s="114" t="s">
        <v>85</v>
      </c>
      <c r="AP7" s="25"/>
      <c r="AQ7" s="425"/>
      <c r="AR7" s="425"/>
      <c r="AS7" s="114" t="s">
        <v>85</v>
      </c>
      <c r="AT7" s="44"/>
      <c r="AU7" s="3"/>
      <c r="AV7" s="427"/>
      <c r="AW7" s="425"/>
      <c r="AX7" s="114" t="s">
        <v>85</v>
      </c>
      <c r="AY7" s="25"/>
      <c r="AZ7" s="13" t="s">
        <v>106</v>
      </c>
      <c r="BA7" s="13" t="s">
        <v>110</v>
      </c>
      <c r="BB7" s="48"/>
      <c r="BC7" s="3"/>
      <c r="BD7" s="428"/>
      <c r="BE7" s="113" t="s">
        <v>86</v>
      </c>
      <c r="BF7" s="113" t="s">
        <v>87</v>
      </c>
      <c r="BG7" s="113" t="s">
        <v>88</v>
      </c>
      <c r="BH7" s="113" t="s">
        <v>89</v>
      </c>
      <c r="BI7" s="429"/>
      <c r="BJ7" s="30" t="s">
        <v>86</v>
      </c>
      <c r="BK7" s="113" t="s">
        <v>87</v>
      </c>
      <c r="BL7" s="113" t="s">
        <v>88</v>
      </c>
      <c r="BM7" s="113" t="s">
        <v>89</v>
      </c>
      <c r="BN7" s="431"/>
      <c r="BO7" s="3"/>
      <c r="BP7" s="115" t="s">
        <v>86</v>
      </c>
      <c r="BQ7" s="113" t="s">
        <v>87</v>
      </c>
      <c r="BR7" s="113" t="s">
        <v>88</v>
      </c>
      <c r="BS7" s="113" t="s">
        <v>89</v>
      </c>
      <c r="BT7" s="433"/>
      <c r="BU7" s="434"/>
      <c r="BV7" s="3"/>
      <c r="BW7" s="10"/>
      <c r="BX7" s="49" t="s">
        <v>90</v>
      </c>
      <c r="BY7" s="50" t="s">
        <v>91</v>
      </c>
      <c r="BZ7" s="51" t="s">
        <v>92</v>
      </c>
      <c r="CA7" s="52" t="s">
        <v>93</v>
      </c>
      <c r="CB7" s="25" t="s">
        <v>57</v>
      </c>
      <c r="CC7" s="13" t="s">
        <v>60</v>
      </c>
      <c r="CD7" s="53" t="s">
        <v>94</v>
      </c>
    </row>
    <row r="8" spans="2:82" ht="19.350000000000001" customHeight="1" x14ac:dyDescent="0.15">
      <c r="B8" s="115" t="s">
        <v>190</v>
      </c>
      <c r="C8" s="138"/>
      <c r="D8" s="138"/>
      <c r="E8" s="11"/>
      <c r="F8" s="11"/>
      <c r="G8" s="11"/>
      <c r="H8" s="11"/>
      <c r="I8" s="11"/>
      <c r="J8" s="14"/>
      <c r="K8" s="3"/>
      <c r="L8" s="31"/>
      <c r="M8" s="11"/>
      <c r="N8" s="11"/>
      <c r="O8" s="11"/>
      <c r="P8" s="11"/>
      <c r="Q8" s="11"/>
      <c r="R8" s="118" t="s">
        <v>190</v>
      </c>
      <c r="S8" s="3"/>
      <c r="T8" s="115" t="s">
        <v>190</v>
      </c>
      <c r="U8" s="138"/>
      <c r="V8" s="138"/>
      <c r="W8" s="138"/>
      <c r="X8" s="11"/>
      <c r="Y8" s="11"/>
      <c r="Z8" s="11"/>
      <c r="AA8" s="11"/>
      <c r="AB8" s="14"/>
      <c r="AC8" s="3"/>
      <c r="AD8" s="31"/>
      <c r="AE8" s="11"/>
      <c r="AF8" s="11"/>
      <c r="AG8" s="11"/>
      <c r="AH8" s="11"/>
      <c r="AI8" s="11"/>
      <c r="AJ8" s="118" t="s">
        <v>190</v>
      </c>
      <c r="AK8" s="3"/>
      <c r="AL8" s="115" t="s">
        <v>190</v>
      </c>
      <c r="AM8" s="11"/>
      <c r="AN8" s="11"/>
      <c r="AO8" s="11"/>
      <c r="AP8" s="11"/>
      <c r="AQ8" s="11"/>
      <c r="AR8" s="11"/>
      <c r="AS8" s="11"/>
      <c r="AT8" s="14"/>
      <c r="AU8" s="3"/>
      <c r="AV8" s="31"/>
      <c r="AW8" s="11"/>
      <c r="AX8" s="11"/>
      <c r="AY8" s="11"/>
      <c r="AZ8" s="11"/>
      <c r="BA8" s="11"/>
      <c r="BB8" s="118" t="s">
        <v>190</v>
      </c>
      <c r="BC8" s="3"/>
      <c r="BD8" s="17"/>
      <c r="BE8" s="50" t="s">
        <v>107</v>
      </c>
      <c r="BF8" s="50" t="s">
        <v>107</v>
      </c>
      <c r="BG8" s="50" t="s">
        <v>108</v>
      </c>
      <c r="BH8" s="50" t="s">
        <v>108</v>
      </c>
      <c r="BI8" s="54" t="s">
        <v>109</v>
      </c>
      <c r="BJ8" s="50" t="s">
        <v>107</v>
      </c>
      <c r="BK8" s="50" t="s">
        <v>107</v>
      </c>
      <c r="BL8" s="50" t="s">
        <v>108</v>
      </c>
      <c r="BM8" s="50" t="s">
        <v>108</v>
      </c>
      <c r="BN8" s="55" t="s">
        <v>109</v>
      </c>
      <c r="BO8" s="3"/>
      <c r="BP8" s="56" t="s">
        <v>107</v>
      </c>
      <c r="BQ8" s="50" t="s">
        <v>107</v>
      </c>
      <c r="BR8" s="50" t="s">
        <v>108</v>
      </c>
      <c r="BS8" s="50" t="s">
        <v>108</v>
      </c>
      <c r="BT8" s="57" t="s">
        <v>109</v>
      </c>
      <c r="BU8" s="119"/>
      <c r="BV8" s="3"/>
      <c r="BW8" s="115" t="s">
        <v>190</v>
      </c>
      <c r="BX8" s="58"/>
      <c r="BY8" s="117"/>
      <c r="BZ8" s="117"/>
      <c r="CA8" s="11"/>
      <c r="CB8" s="11"/>
      <c r="CC8" s="11"/>
      <c r="CD8" s="14"/>
    </row>
    <row r="9" spans="2:82" ht="19.350000000000001" customHeight="1" x14ac:dyDescent="0.15">
      <c r="B9" s="116" t="s">
        <v>99</v>
      </c>
      <c r="C9" s="120">
        <v>27565712824</v>
      </c>
      <c r="D9" s="120">
        <v>25258031944</v>
      </c>
      <c r="E9" s="120">
        <v>4555570</v>
      </c>
      <c r="F9" s="59">
        <v>91.64</v>
      </c>
      <c r="G9" s="120">
        <v>9351977006</v>
      </c>
      <c r="H9" s="120">
        <v>1361935907</v>
      </c>
      <c r="I9" s="120">
        <v>11382337</v>
      </c>
      <c r="J9" s="26">
        <v>14.58</v>
      </c>
      <c r="K9" s="3"/>
      <c r="L9" s="139">
        <v>36917689830</v>
      </c>
      <c r="M9" s="120">
        <v>26619967851</v>
      </c>
      <c r="N9" s="120">
        <v>15937907</v>
      </c>
      <c r="O9" s="59">
        <v>72.14</v>
      </c>
      <c r="P9" s="59"/>
      <c r="Q9" s="59"/>
      <c r="R9" s="112" t="s">
        <v>99</v>
      </c>
      <c r="S9" s="3"/>
      <c r="T9" s="116" t="s">
        <v>99</v>
      </c>
      <c r="U9" s="120">
        <v>1964761387</v>
      </c>
      <c r="V9" s="120">
        <v>1900326115</v>
      </c>
      <c r="W9" s="120">
        <v>42630</v>
      </c>
      <c r="X9" s="59">
        <v>96.72</v>
      </c>
      <c r="Y9" s="120">
        <v>299997342</v>
      </c>
      <c r="Z9" s="120">
        <v>66155144</v>
      </c>
      <c r="AA9" s="120">
        <v>0</v>
      </c>
      <c r="AB9" s="26">
        <v>22.05</v>
      </c>
      <c r="AC9" s="3"/>
      <c r="AD9" s="139">
        <v>2264758729</v>
      </c>
      <c r="AE9" s="120">
        <v>1966481259</v>
      </c>
      <c r="AF9" s="120">
        <v>42630</v>
      </c>
      <c r="AG9" s="59">
        <v>86.83</v>
      </c>
      <c r="AH9" s="59"/>
      <c r="AI9" s="59"/>
      <c r="AJ9" s="112" t="s">
        <v>99</v>
      </c>
      <c r="AK9" s="3"/>
      <c r="AL9" s="116" t="s">
        <v>99</v>
      </c>
      <c r="AM9" s="120">
        <v>29530474211</v>
      </c>
      <c r="AN9" s="120">
        <v>27158358059</v>
      </c>
      <c r="AO9" s="120">
        <v>4598200</v>
      </c>
      <c r="AP9" s="59">
        <v>91.98</v>
      </c>
      <c r="AQ9" s="120">
        <v>9651974348</v>
      </c>
      <c r="AR9" s="120">
        <v>1428091051</v>
      </c>
      <c r="AS9" s="120">
        <v>11382337</v>
      </c>
      <c r="AT9" s="26">
        <v>14.81</v>
      </c>
      <c r="AU9" s="3"/>
      <c r="AV9" s="139">
        <v>39182448559</v>
      </c>
      <c r="AW9" s="120">
        <v>28586449110</v>
      </c>
      <c r="AX9" s="120">
        <v>15980537</v>
      </c>
      <c r="AY9" s="59">
        <v>72.989999999999995</v>
      </c>
      <c r="AZ9" s="59"/>
      <c r="BA9" s="59"/>
      <c r="BB9" s="112" t="s">
        <v>99</v>
      </c>
      <c r="BC9" s="3"/>
      <c r="BD9" s="60"/>
      <c r="BE9" s="11"/>
      <c r="BF9" s="11"/>
      <c r="BG9" s="11"/>
      <c r="BH9" s="11"/>
      <c r="BI9" s="11"/>
      <c r="BJ9" s="58"/>
      <c r="BK9" s="11"/>
      <c r="BL9" s="11"/>
      <c r="BM9" s="11"/>
      <c r="BN9" s="61"/>
      <c r="BO9" s="3"/>
      <c r="BP9" s="31"/>
      <c r="BQ9" s="11"/>
      <c r="BR9" s="11"/>
      <c r="BS9" s="11"/>
      <c r="BT9" s="62"/>
      <c r="BU9" s="118"/>
      <c r="BV9" s="3"/>
      <c r="BW9" s="116" t="s">
        <v>99</v>
      </c>
      <c r="BX9" s="140">
        <v>29530474211</v>
      </c>
      <c r="BY9" s="120">
        <v>191104</v>
      </c>
      <c r="BZ9" s="120">
        <v>326473</v>
      </c>
      <c r="CA9" s="120">
        <v>154526</v>
      </c>
      <c r="CB9" s="120">
        <v>90453</v>
      </c>
      <c r="CC9" s="120">
        <v>89374</v>
      </c>
      <c r="CD9" s="121">
        <v>108893</v>
      </c>
    </row>
    <row r="10" spans="2:82" ht="19.350000000000001" customHeight="1" x14ac:dyDescent="0.15">
      <c r="B10" s="116" t="s">
        <v>100</v>
      </c>
      <c r="C10" s="120">
        <v>27148644596</v>
      </c>
      <c r="D10" s="120">
        <v>25003749554</v>
      </c>
      <c r="E10" s="120">
        <v>1311200</v>
      </c>
      <c r="F10" s="59">
        <v>92.1</v>
      </c>
      <c r="G10" s="120">
        <v>9075592440</v>
      </c>
      <c r="H10" s="120">
        <v>1437676970</v>
      </c>
      <c r="I10" s="120">
        <v>2526537</v>
      </c>
      <c r="J10" s="26">
        <v>15.85</v>
      </c>
      <c r="K10" s="3"/>
      <c r="L10" s="139">
        <v>36224237036</v>
      </c>
      <c r="M10" s="120">
        <v>26441426524</v>
      </c>
      <c r="N10" s="120">
        <v>3837737</v>
      </c>
      <c r="O10" s="59">
        <v>73</v>
      </c>
      <c r="P10" s="59"/>
      <c r="Q10" s="59"/>
      <c r="R10" s="112" t="s">
        <v>100</v>
      </c>
      <c r="S10" s="3"/>
      <c r="T10" s="116" t="s">
        <v>100</v>
      </c>
      <c r="U10" s="120">
        <v>1458205559</v>
      </c>
      <c r="V10" s="120">
        <v>1407256414</v>
      </c>
      <c r="W10" s="120">
        <v>1700</v>
      </c>
      <c r="X10" s="59">
        <v>96.51</v>
      </c>
      <c r="Y10" s="120">
        <v>282001778</v>
      </c>
      <c r="Z10" s="120">
        <v>60672738</v>
      </c>
      <c r="AA10" s="120">
        <v>0</v>
      </c>
      <c r="AB10" s="26">
        <v>21.52</v>
      </c>
      <c r="AC10" s="3"/>
      <c r="AD10" s="139">
        <v>1740207337</v>
      </c>
      <c r="AE10" s="120">
        <v>1467929152</v>
      </c>
      <c r="AF10" s="120">
        <v>1700</v>
      </c>
      <c r="AG10" s="59">
        <v>84.35</v>
      </c>
      <c r="AH10" s="59"/>
      <c r="AI10" s="59"/>
      <c r="AJ10" s="112" t="s">
        <v>100</v>
      </c>
      <c r="AK10" s="3"/>
      <c r="AL10" s="116" t="s">
        <v>100</v>
      </c>
      <c r="AM10" s="120">
        <v>28606850155</v>
      </c>
      <c r="AN10" s="120">
        <v>26411005968</v>
      </c>
      <c r="AO10" s="120">
        <v>1312900</v>
      </c>
      <c r="AP10" s="59">
        <v>92.33</v>
      </c>
      <c r="AQ10" s="120">
        <v>9357594218</v>
      </c>
      <c r="AR10" s="120">
        <v>1498349708</v>
      </c>
      <c r="AS10" s="120">
        <v>2526537</v>
      </c>
      <c r="AT10" s="26">
        <v>16.02</v>
      </c>
      <c r="AU10" s="3"/>
      <c r="AV10" s="139">
        <v>37964444373</v>
      </c>
      <c r="AW10" s="120">
        <v>27909355676</v>
      </c>
      <c r="AX10" s="120">
        <v>3839437</v>
      </c>
      <c r="AY10" s="59">
        <v>73.52</v>
      </c>
      <c r="AZ10" s="59"/>
      <c r="BA10" s="59"/>
      <c r="BB10" s="112" t="s">
        <v>100</v>
      </c>
      <c r="BC10" s="3"/>
      <c r="BD10" s="141" t="s">
        <v>0</v>
      </c>
      <c r="BE10" s="23">
        <v>7.4</v>
      </c>
      <c r="BF10" s="23" t="s">
        <v>96</v>
      </c>
      <c r="BG10" s="142">
        <v>23500</v>
      </c>
      <c r="BH10" s="142">
        <v>16600</v>
      </c>
      <c r="BI10" s="63">
        <v>580</v>
      </c>
      <c r="BJ10" s="64">
        <v>3</v>
      </c>
      <c r="BK10" s="23" t="s">
        <v>96</v>
      </c>
      <c r="BL10" s="142">
        <v>9200</v>
      </c>
      <c r="BM10" s="142">
        <v>6500</v>
      </c>
      <c r="BN10" s="65">
        <v>190</v>
      </c>
      <c r="BO10" s="3"/>
      <c r="BP10" s="66">
        <v>2.2999999999999998</v>
      </c>
      <c r="BQ10" s="23" t="s">
        <v>96</v>
      </c>
      <c r="BR10" s="142">
        <v>9300</v>
      </c>
      <c r="BS10" s="142">
        <v>4800</v>
      </c>
      <c r="BT10" s="67">
        <v>160</v>
      </c>
      <c r="BU10" s="143" t="s">
        <v>0</v>
      </c>
      <c r="BV10" s="3"/>
      <c r="BW10" s="116" t="s">
        <v>100</v>
      </c>
      <c r="BX10" s="140">
        <v>28606850155</v>
      </c>
      <c r="BY10" s="120">
        <v>186842</v>
      </c>
      <c r="BZ10" s="120">
        <v>314278</v>
      </c>
      <c r="CA10" s="120">
        <v>153107</v>
      </c>
      <c r="CB10" s="120">
        <v>91024</v>
      </c>
      <c r="CC10" s="120">
        <v>90410</v>
      </c>
      <c r="CD10" s="121">
        <v>104195</v>
      </c>
    </row>
    <row r="11" spans="2:82" ht="19.350000000000001" customHeight="1" x14ac:dyDescent="0.15">
      <c r="B11" s="116" t="s">
        <v>106</v>
      </c>
      <c r="C11" s="120">
        <v>27073157875</v>
      </c>
      <c r="D11" s="120">
        <v>25189599842</v>
      </c>
      <c r="E11" s="120">
        <v>2586000</v>
      </c>
      <c r="F11" s="59">
        <v>93.05</v>
      </c>
      <c r="G11" s="120">
        <v>8637127165</v>
      </c>
      <c r="H11" s="120">
        <v>1366565345</v>
      </c>
      <c r="I11" s="120">
        <v>2544300</v>
      </c>
      <c r="J11" s="26">
        <v>15.83</v>
      </c>
      <c r="K11" s="3"/>
      <c r="L11" s="139">
        <v>35710285040</v>
      </c>
      <c r="M11" s="120">
        <v>26556165187</v>
      </c>
      <c r="N11" s="120">
        <v>5130300</v>
      </c>
      <c r="O11" s="59">
        <v>74.38</v>
      </c>
      <c r="P11" s="59"/>
      <c r="Q11" s="59"/>
      <c r="R11" s="112" t="s">
        <v>106</v>
      </c>
      <c r="S11" s="3"/>
      <c r="T11" s="116" t="s">
        <v>106</v>
      </c>
      <c r="U11" s="120">
        <v>917562484</v>
      </c>
      <c r="V11" s="120">
        <v>888980872</v>
      </c>
      <c r="W11" s="120">
        <v>0</v>
      </c>
      <c r="X11" s="59">
        <v>96.89</v>
      </c>
      <c r="Y11" s="120">
        <v>250419204</v>
      </c>
      <c r="Z11" s="120">
        <v>50652405</v>
      </c>
      <c r="AA11" s="120">
        <v>0</v>
      </c>
      <c r="AB11" s="26">
        <v>20.23</v>
      </c>
      <c r="AC11" s="3"/>
      <c r="AD11" s="139">
        <v>1167981688</v>
      </c>
      <c r="AE11" s="120">
        <v>939633277</v>
      </c>
      <c r="AF11" s="120">
        <v>0</v>
      </c>
      <c r="AG11" s="59">
        <v>80.45</v>
      </c>
      <c r="AH11" s="59"/>
      <c r="AI11" s="59"/>
      <c r="AJ11" s="112" t="s">
        <v>106</v>
      </c>
      <c r="AK11" s="3"/>
      <c r="AL11" s="116" t="s">
        <v>106</v>
      </c>
      <c r="AM11" s="120">
        <v>27990720359</v>
      </c>
      <c r="AN11" s="120">
        <v>26078580714</v>
      </c>
      <c r="AO11" s="120">
        <v>2586000</v>
      </c>
      <c r="AP11" s="59">
        <v>93.18</v>
      </c>
      <c r="AQ11" s="120">
        <v>8887546369</v>
      </c>
      <c r="AR11" s="120">
        <v>1417217750</v>
      </c>
      <c r="AS11" s="120">
        <v>2544300</v>
      </c>
      <c r="AT11" s="26">
        <v>15.95</v>
      </c>
      <c r="AU11" s="3"/>
      <c r="AV11" s="139">
        <v>36878266728</v>
      </c>
      <c r="AW11" s="120">
        <v>27495798464</v>
      </c>
      <c r="AX11" s="120">
        <v>5130300</v>
      </c>
      <c r="AY11" s="59">
        <v>74.569999999999993</v>
      </c>
      <c r="AZ11" s="59"/>
      <c r="BA11" s="59"/>
      <c r="BB11" s="112" t="s">
        <v>106</v>
      </c>
      <c r="BC11" s="3"/>
      <c r="BD11" s="141" t="s">
        <v>1</v>
      </c>
      <c r="BE11" s="23">
        <v>11.4</v>
      </c>
      <c r="BF11" s="23">
        <v>21.6</v>
      </c>
      <c r="BG11" s="142">
        <v>26300</v>
      </c>
      <c r="BH11" s="142">
        <v>25600</v>
      </c>
      <c r="BI11" s="63">
        <v>580</v>
      </c>
      <c r="BJ11" s="64">
        <v>2.0499999999999998</v>
      </c>
      <c r="BK11" s="23">
        <v>4.3</v>
      </c>
      <c r="BL11" s="142">
        <v>5000</v>
      </c>
      <c r="BM11" s="142">
        <v>4800</v>
      </c>
      <c r="BN11" s="65">
        <v>190</v>
      </c>
      <c r="BO11" s="3"/>
      <c r="BP11" s="66">
        <v>2.7</v>
      </c>
      <c r="BQ11" s="23">
        <v>4.3</v>
      </c>
      <c r="BR11" s="142">
        <v>7800</v>
      </c>
      <c r="BS11" s="142">
        <v>6200</v>
      </c>
      <c r="BT11" s="67">
        <v>160</v>
      </c>
      <c r="BU11" s="143" t="s">
        <v>1</v>
      </c>
      <c r="BV11" s="3"/>
      <c r="BW11" s="116" t="s">
        <v>106</v>
      </c>
      <c r="BX11" s="140">
        <v>27990720359</v>
      </c>
      <c r="BY11" s="120">
        <v>181327</v>
      </c>
      <c r="BZ11" s="120">
        <v>300149</v>
      </c>
      <c r="CA11" s="120">
        <v>154366</v>
      </c>
      <c r="CB11" s="120">
        <v>93256</v>
      </c>
      <c r="CC11" s="120">
        <v>93052</v>
      </c>
      <c r="CD11" s="121">
        <v>99692</v>
      </c>
    </row>
    <row r="12" spans="2:82" ht="19.350000000000001" customHeight="1" x14ac:dyDescent="0.15">
      <c r="B12" s="116" t="s">
        <v>110</v>
      </c>
      <c r="C12" s="120">
        <v>26550861645</v>
      </c>
      <c r="D12" s="120">
        <v>24832668336</v>
      </c>
      <c r="E12" s="120">
        <v>2904900</v>
      </c>
      <c r="F12" s="59">
        <v>93.54</v>
      </c>
      <c r="G12" s="120">
        <v>7863016203</v>
      </c>
      <c r="H12" s="120">
        <v>1365614617</v>
      </c>
      <c r="I12" s="120">
        <v>2362200</v>
      </c>
      <c r="J12" s="26">
        <v>17.37</v>
      </c>
      <c r="K12" s="3"/>
      <c r="L12" s="139">
        <v>34413877848</v>
      </c>
      <c r="M12" s="120">
        <v>26198282953</v>
      </c>
      <c r="N12" s="120">
        <v>5267100</v>
      </c>
      <c r="O12" s="59">
        <v>76.14</v>
      </c>
      <c r="P12" s="59"/>
      <c r="Q12" s="59"/>
      <c r="R12" s="112" t="s">
        <v>110</v>
      </c>
      <c r="S12" s="3"/>
      <c r="T12" s="116" t="s">
        <v>110</v>
      </c>
      <c r="U12" s="120">
        <v>459075955</v>
      </c>
      <c r="V12" s="120">
        <v>441186130</v>
      </c>
      <c r="W12" s="120">
        <v>0</v>
      </c>
      <c r="X12" s="59">
        <v>96.1</v>
      </c>
      <c r="Y12" s="120">
        <v>193689501</v>
      </c>
      <c r="Z12" s="120">
        <v>36951598</v>
      </c>
      <c r="AA12" s="120">
        <v>0</v>
      </c>
      <c r="AB12" s="26">
        <v>19.079999999999998</v>
      </c>
      <c r="AC12" s="3"/>
      <c r="AD12" s="139">
        <v>652765456</v>
      </c>
      <c r="AE12" s="120">
        <v>478137728</v>
      </c>
      <c r="AF12" s="120">
        <v>0</v>
      </c>
      <c r="AG12" s="59">
        <v>73.25</v>
      </c>
      <c r="AH12" s="59"/>
      <c r="AI12" s="59"/>
      <c r="AJ12" s="112" t="s">
        <v>110</v>
      </c>
      <c r="AK12" s="3"/>
      <c r="AL12" s="116" t="s">
        <v>110</v>
      </c>
      <c r="AM12" s="120">
        <v>27009937600</v>
      </c>
      <c r="AN12" s="120">
        <v>25273854466</v>
      </c>
      <c r="AO12" s="120">
        <v>2904900</v>
      </c>
      <c r="AP12" s="59">
        <v>93.58</v>
      </c>
      <c r="AQ12" s="120">
        <v>8056705704</v>
      </c>
      <c r="AR12" s="120">
        <v>1402566215</v>
      </c>
      <c r="AS12" s="120">
        <v>2362200</v>
      </c>
      <c r="AT12" s="26">
        <v>17.41</v>
      </c>
      <c r="AU12" s="3"/>
      <c r="AV12" s="139">
        <v>35066643304</v>
      </c>
      <c r="AW12" s="120">
        <v>26676420681</v>
      </c>
      <c r="AX12" s="120">
        <v>5267100</v>
      </c>
      <c r="AY12" s="59">
        <v>76.08</v>
      </c>
      <c r="AZ12" s="59"/>
      <c r="BA12" s="59"/>
      <c r="BB12" s="112" t="s">
        <v>110</v>
      </c>
      <c r="BC12" s="3"/>
      <c r="BD12" s="141" t="s">
        <v>2</v>
      </c>
      <c r="BE12" s="23">
        <v>8.4499999999999993</v>
      </c>
      <c r="BF12" s="23">
        <v>15.5</v>
      </c>
      <c r="BG12" s="142">
        <v>22800</v>
      </c>
      <c r="BH12" s="142">
        <v>22800</v>
      </c>
      <c r="BI12" s="63">
        <v>580</v>
      </c>
      <c r="BJ12" s="64">
        <v>2.8</v>
      </c>
      <c r="BK12" s="23">
        <v>3</v>
      </c>
      <c r="BL12" s="142">
        <v>7200</v>
      </c>
      <c r="BM12" s="142">
        <v>7200</v>
      </c>
      <c r="BN12" s="65">
        <v>190</v>
      </c>
      <c r="BO12" s="3"/>
      <c r="BP12" s="66">
        <v>2.8</v>
      </c>
      <c r="BQ12" s="23" t="s">
        <v>96</v>
      </c>
      <c r="BR12" s="142">
        <v>13200</v>
      </c>
      <c r="BS12" s="142" t="s">
        <v>96</v>
      </c>
      <c r="BT12" s="67">
        <v>160</v>
      </c>
      <c r="BU12" s="143" t="s">
        <v>2</v>
      </c>
      <c r="BV12" s="3"/>
      <c r="BW12" s="116" t="s">
        <v>110</v>
      </c>
      <c r="BX12" s="140">
        <v>27009937600</v>
      </c>
      <c r="BY12" s="120">
        <v>174972</v>
      </c>
      <c r="BZ12" s="120">
        <v>285454</v>
      </c>
      <c r="CA12" s="120">
        <v>154367</v>
      </c>
      <c r="CB12" s="120">
        <v>94621</v>
      </c>
      <c r="CC12" s="120">
        <v>94629</v>
      </c>
      <c r="CD12" s="121">
        <v>94169</v>
      </c>
    </row>
    <row r="13" spans="2:82" ht="19.350000000000001" customHeight="1" x14ac:dyDescent="0.15">
      <c r="B13" s="116" t="s">
        <v>184</v>
      </c>
      <c r="C13" s="120">
        <v>24618002216</v>
      </c>
      <c r="D13" s="120">
        <v>23171144865</v>
      </c>
      <c r="E13" s="120">
        <v>667800</v>
      </c>
      <c r="F13" s="59">
        <v>94.13</v>
      </c>
      <c r="G13" s="120">
        <v>6962556882</v>
      </c>
      <c r="H13" s="120">
        <v>1373230970</v>
      </c>
      <c r="I13" s="120">
        <v>1376900</v>
      </c>
      <c r="J13" s="26">
        <v>19.73</v>
      </c>
      <c r="K13" s="3"/>
      <c r="L13" s="139">
        <v>31580559098</v>
      </c>
      <c r="M13" s="120">
        <v>24544375835</v>
      </c>
      <c r="N13" s="120">
        <v>2044700</v>
      </c>
      <c r="O13" s="59">
        <v>77.72</v>
      </c>
      <c r="P13" s="59"/>
      <c r="Q13" s="59"/>
      <c r="R13" s="112" t="s">
        <v>184</v>
      </c>
      <c r="S13" s="3"/>
      <c r="T13" s="116" t="s">
        <v>184</v>
      </c>
      <c r="U13" s="120">
        <v>160201273</v>
      </c>
      <c r="V13" s="120">
        <v>154029247</v>
      </c>
      <c r="W13" s="120">
        <v>0</v>
      </c>
      <c r="X13" s="59">
        <v>96.15</v>
      </c>
      <c r="Y13" s="120">
        <v>147473717</v>
      </c>
      <c r="Z13" s="120">
        <v>32468833</v>
      </c>
      <c r="AA13" s="120">
        <v>0</v>
      </c>
      <c r="AB13" s="26">
        <v>22.02</v>
      </c>
      <c r="AC13" s="3"/>
      <c r="AD13" s="139">
        <v>307674990</v>
      </c>
      <c r="AE13" s="120">
        <v>186498080</v>
      </c>
      <c r="AF13" s="120">
        <v>0</v>
      </c>
      <c r="AG13" s="59">
        <v>60.62</v>
      </c>
      <c r="AH13" s="59"/>
      <c r="AI13" s="59"/>
      <c r="AJ13" s="112" t="s">
        <v>184</v>
      </c>
      <c r="AK13" s="3"/>
      <c r="AL13" s="116" t="s">
        <v>184</v>
      </c>
      <c r="AM13" s="120">
        <v>24778203489</v>
      </c>
      <c r="AN13" s="120">
        <v>23325174112</v>
      </c>
      <c r="AO13" s="120">
        <v>667800</v>
      </c>
      <c r="AP13" s="59">
        <v>94.14</v>
      </c>
      <c r="AQ13" s="120">
        <v>7110030599</v>
      </c>
      <c r="AR13" s="120">
        <v>1405699803</v>
      </c>
      <c r="AS13" s="120">
        <v>1376900</v>
      </c>
      <c r="AT13" s="26">
        <v>19.77</v>
      </c>
      <c r="AU13" s="3"/>
      <c r="AV13" s="139">
        <v>31888234088</v>
      </c>
      <c r="AW13" s="120">
        <v>24730873915</v>
      </c>
      <c r="AX13" s="120">
        <v>2044700</v>
      </c>
      <c r="AY13" s="59">
        <v>77.56</v>
      </c>
      <c r="AZ13" s="59"/>
      <c r="BA13" s="59"/>
      <c r="BB13" s="112" t="s">
        <v>184</v>
      </c>
      <c r="BC13" s="3"/>
      <c r="BD13" s="141" t="s">
        <v>3</v>
      </c>
      <c r="BE13" s="23">
        <v>9.9499999999999993</v>
      </c>
      <c r="BF13" s="23">
        <v>23</v>
      </c>
      <c r="BG13" s="142">
        <v>27800</v>
      </c>
      <c r="BH13" s="142">
        <v>21800</v>
      </c>
      <c r="BI13" s="68">
        <v>580</v>
      </c>
      <c r="BJ13" s="64">
        <v>2.5</v>
      </c>
      <c r="BK13" s="23">
        <v>5.6</v>
      </c>
      <c r="BL13" s="142">
        <v>6800</v>
      </c>
      <c r="BM13" s="142">
        <v>5000</v>
      </c>
      <c r="BN13" s="69">
        <v>190</v>
      </c>
      <c r="BO13" s="3"/>
      <c r="BP13" s="66">
        <v>2.8</v>
      </c>
      <c r="BQ13" s="23">
        <v>6.8</v>
      </c>
      <c r="BR13" s="142">
        <v>9200</v>
      </c>
      <c r="BS13" s="142">
        <v>5000</v>
      </c>
      <c r="BT13" s="67">
        <v>160</v>
      </c>
      <c r="BU13" s="143" t="s">
        <v>3</v>
      </c>
      <c r="BV13" s="3"/>
      <c r="BW13" s="116" t="s">
        <v>184</v>
      </c>
      <c r="BX13" s="140">
        <v>24778203489</v>
      </c>
      <c r="BY13" s="120">
        <v>170596</v>
      </c>
      <c r="BZ13" s="120">
        <v>274563</v>
      </c>
      <c r="CA13" s="120">
        <v>145245</v>
      </c>
      <c r="CB13" s="120">
        <v>90246</v>
      </c>
      <c r="CC13" s="120">
        <v>90317</v>
      </c>
      <c r="CD13" s="121">
        <v>80503</v>
      </c>
    </row>
    <row r="14" spans="2:82" ht="19.350000000000001" customHeight="1" x14ac:dyDescent="0.15">
      <c r="B14" s="116"/>
      <c r="C14" s="120"/>
      <c r="D14" s="120"/>
      <c r="E14" s="120"/>
      <c r="F14" s="59"/>
      <c r="G14" s="120"/>
      <c r="H14" s="120"/>
      <c r="I14" s="120"/>
      <c r="J14" s="26"/>
      <c r="K14" s="3"/>
      <c r="L14" s="139"/>
      <c r="M14" s="120"/>
      <c r="N14" s="120"/>
      <c r="O14" s="59"/>
      <c r="P14" s="59"/>
      <c r="Q14" s="59"/>
      <c r="R14" s="112"/>
      <c r="S14" s="3"/>
      <c r="T14" s="116"/>
      <c r="U14" s="120"/>
      <c r="V14" s="120"/>
      <c r="W14" s="120"/>
      <c r="X14" s="59"/>
      <c r="Y14" s="120"/>
      <c r="Z14" s="120"/>
      <c r="AA14" s="120"/>
      <c r="AB14" s="26"/>
      <c r="AC14" s="3"/>
      <c r="AD14" s="139"/>
      <c r="AE14" s="120"/>
      <c r="AF14" s="120"/>
      <c r="AG14" s="59"/>
      <c r="AH14" s="59"/>
      <c r="AI14" s="59"/>
      <c r="AJ14" s="112"/>
      <c r="AK14" s="3"/>
      <c r="AL14" s="116"/>
      <c r="AM14" s="120"/>
      <c r="AN14" s="120"/>
      <c r="AO14" s="120"/>
      <c r="AP14" s="59"/>
      <c r="AQ14" s="120"/>
      <c r="AR14" s="120"/>
      <c r="AS14" s="120"/>
      <c r="AT14" s="26"/>
      <c r="AU14" s="3"/>
      <c r="AV14" s="139"/>
      <c r="AW14" s="120"/>
      <c r="AX14" s="120"/>
      <c r="AY14" s="59"/>
      <c r="AZ14" s="59"/>
      <c r="BA14" s="59"/>
      <c r="BB14" s="112"/>
      <c r="BC14" s="3"/>
      <c r="BD14" s="141" t="s">
        <v>4</v>
      </c>
      <c r="BE14" s="23">
        <v>9.67</v>
      </c>
      <c r="BF14" s="23">
        <v>11.58</v>
      </c>
      <c r="BG14" s="142">
        <v>23300</v>
      </c>
      <c r="BH14" s="142">
        <v>23100</v>
      </c>
      <c r="BI14" s="63">
        <v>580</v>
      </c>
      <c r="BJ14" s="64">
        <v>3.34</v>
      </c>
      <c r="BK14" s="23">
        <v>2.89</v>
      </c>
      <c r="BL14" s="142">
        <v>7000</v>
      </c>
      <c r="BM14" s="142">
        <v>7300</v>
      </c>
      <c r="BN14" s="65">
        <v>190</v>
      </c>
      <c r="BO14" s="3"/>
      <c r="BP14" s="66">
        <v>2.64</v>
      </c>
      <c r="BQ14" s="23">
        <v>3</v>
      </c>
      <c r="BR14" s="142">
        <v>7600</v>
      </c>
      <c r="BS14" s="142">
        <v>6100</v>
      </c>
      <c r="BT14" s="67">
        <v>160</v>
      </c>
      <c r="BU14" s="143" t="s">
        <v>4</v>
      </c>
      <c r="BV14" s="3"/>
      <c r="BW14" s="116"/>
      <c r="BX14" s="140"/>
      <c r="BY14" s="120"/>
      <c r="BZ14" s="120"/>
      <c r="CA14" s="120"/>
      <c r="CB14" s="120"/>
      <c r="CC14" s="120"/>
      <c r="CD14" s="121"/>
    </row>
    <row r="15" spans="2:82" ht="19.350000000000001" customHeight="1" x14ac:dyDescent="0.15">
      <c r="B15" s="122" t="s">
        <v>0</v>
      </c>
      <c r="C15" s="120">
        <v>7834106060</v>
      </c>
      <c r="D15" s="120">
        <v>7260721425</v>
      </c>
      <c r="E15" s="120">
        <v>532500</v>
      </c>
      <c r="F15" s="59">
        <v>92.69</v>
      </c>
      <c r="G15" s="120">
        <v>3152324347</v>
      </c>
      <c r="H15" s="120">
        <v>532711255</v>
      </c>
      <c r="I15" s="120">
        <v>999500</v>
      </c>
      <c r="J15" s="26">
        <v>16.899999999999999</v>
      </c>
      <c r="K15" s="3"/>
      <c r="L15" s="139">
        <v>10986430407</v>
      </c>
      <c r="M15" s="120">
        <v>7793432680</v>
      </c>
      <c r="N15" s="120">
        <v>1532000</v>
      </c>
      <c r="O15" s="59">
        <v>70.95</v>
      </c>
      <c r="P15" s="59">
        <v>91.29</v>
      </c>
      <c r="Q15" s="70">
        <v>91.7</v>
      </c>
      <c r="R15" s="143" t="s">
        <v>0</v>
      </c>
      <c r="S15" s="3"/>
      <c r="T15" s="122" t="s">
        <v>0</v>
      </c>
      <c r="U15" s="120">
        <v>47646040</v>
      </c>
      <c r="V15" s="120">
        <v>44766922</v>
      </c>
      <c r="W15" s="120">
        <v>0</v>
      </c>
      <c r="X15" s="59">
        <v>93.96</v>
      </c>
      <c r="Y15" s="120">
        <v>59109858</v>
      </c>
      <c r="Z15" s="120">
        <v>10692988</v>
      </c>
      <c r="AA15" s="120">
        <v>0</v>
      </c>
      <c r="AB15" s="26">
        <v>18.09</v>
      </c>
      <c r="AC15" s="3"/>
      <c r="AD15" s="139">
        <v>106755898</v>
      </c>
      <c r="AE15" s="120">
        <v>55459910</v>
      </c>
      <c r="AF15" s="120">
        <v>0</v>
      </c>
      <c r="AG15" s="59">
        <v>51.95</v>
      </c>
      <c r="AH15" s="59">
        <v>96.02</v>
      </c>
      <c r="AI15" s="59">
        <v>94.97</v>
      </c>
      <c r="AJ15" s="143" t="s">
        <v>0</v>
      </c>
      <c r="AK15" s="3"/>
      <c r="AL15" s="122" t="s">
        <v>0</v>
      </c>
      <c r="AM15" s="120">
        <v>7881752100</v>
      </c>
      <c r="AN15" s="120">
        <v>7305488347</v>
      </c>
      <c r="AO15" s="120">
        <v>532500</v>
      </c>
      <c r="AP15" s="59">
        <v>92.69</v>
      </c>
      <c r="AQ15" s="120">
        <v>3211434205</v>
      </c>
      <c r="AR15" s="120">
        <v>543404243</v>
      </c>
      <c r="AS15" s="120">
        <v>999500</v>
      </c>
      <c r="AT15" s="26">
        <v>16.93</v>
      </c>
      <c r="AU15" s="3"/>
      <c r="AV15" s="139">
        <v>11093186305</v>
      </c>
      <c r="AW15" s="120">
        <v>7848892590</v>
      </c>
      <c r="AX15" s="120">
        <v>1532000</v>
      </c>
      <c r="AY15" s="59">
        <v>70.760000000000005</v>
      </c>
      <c r="AZ15" s="59">
        <v>91.43</v>
      </c>
      <c r="BA15" s="59">
        <v>91.75</v>
      </c>
      <c r="BB15" s="143" t="s">
        <v>0</v>
      </c>
      <c r="BC15" s="3"/>
      <c r="BD15" s="141" t="s">
        <v>5</v>
      </c>
      <c r="BE15" s="23">
        <v>8.6</v>
      </c>
      <c r="BF15" s="23">
        <v>11</v>
      </c>
      <c r="BG15" s="142">
        <v>21600</v>
      </c>
      <c r="BH15" s="142">
        <v>21600</v>
      </c>
      <c r="BI15" s="63">
        <v>580</v>
      </c>
      <c r="BJ15" s="64">
        <v>3.1</v>
      </c>
      <c r="BK15" s="23">
        <v>5</v>
      </c>
      <c r="BL15" s="142">
        <v>7500</v>
      </c>
      <c r="BM15" s="142">
        <v>7400</v>
      </c>
      <c r="BN15" s="65">
        <v>190</v>
      </c>
      <c r="BO15" s="3"/>
      <c r="BP15" s="66">
        <v>2.9</v>
      </c>
      <c r="BQ15" s="23">
        <v>6.2</v>
      </c>
      <c r="BR15" s="142">
        <v>8900</v>
      </c>
      <c r="BS15" s="142">
        <v>7200</v>
      </c>
      <c r="BT15" s="67">
        <v>160</v>
      </c>
      <c r="BU15" s="143" t="s">
        <v>5</v>
      </c>
      <c r="BV15" s="3"/>
      <c r="BW15" s="122" t="s">
        <v>0</v>
      </c>
      <c r="BX15" s="140">
        <v>7881752100</v>
      </c>
      <c r="BY15" s="120">
        <v>58868</v>
      </c>
      <c r="BZ15" s="120">
        <v>93274</v>
      </c>
      <c r="CA15" s="120">
        <v>133889</v>
      </c>
      <c r="CB15" s="120">
        <v>84501</v>
      </c>
      <c r="CC15" s="120">
        <v>84536</v>
      </c>
      <c r="CD15" s="121">
        <v>79146</v>
      </c>
    </row>
    <row r="16" spans="2:82" ht="19.350000000000001" customHeight="1" x14ac:dyDescent="0.15">
      <c r="B16" s="122" t="s">
        <v>1</v>
      </c>
      <c r="C16" s="120">
        <v>3805766164</v>
      </c>
      <c r="D16" s="120">
        <v>3577664739</v>
      </c>
      <c r="E16" s="120">
        <v>0</v>
      </c>
      <c r="F16" s="59">
        <v>94.01</v>
      </c>
      <c r="G16" s="120">
        <v>1047029478</v>
      </c>
      <c r="H16" s="120">
        <v>231011453</v>
      </c>
      <c r="I16" s="120">
        <v>0</v>
      </c>
      <c r="J16" s="26">
        <v>22.06</v>
      </c>
      <c r="K16" s="3"/>
      <c r="L16" s="139">
        <v>4852795642</v>
      </c>
      <c r="M16" s="120">
        <v>3808676192</v>
      </c>
      <c r="N16" s="120">
        <v>0</v>
      </c>
      <c r="O16" s="59">
        <v>78.48</v>
      </c>
      <c r="P16" s="59">
        <v>93.08</v>
      </c>
      <c r="Q16" s="70">
        <v>93.63</v>
      </c>
      <c r="R16" s="143" t="s">
        <v>1</v>
      </c>
      <c r="S16" s="3"/>
      <c r="T16" s="122" t="s">
        <v>1</v>
      </c>
      <c r="U16" s="120">
        <v>22494736</v>
      </c>
      <c r="V16" s="120">
        <v>22264726</v>
      </c>
      <c r="W16" s="120">
        <v>0</v>
      </c>
      <c r="X16" s="59">
        <v>98.98</v>
      </c>
      <c r="Y16" s="120">
        <v>19891714</v>
      </c>
      <c r="Z16" s="120">
        <v>6177165</v>
      </c>
      <c r="AA16" s="120">
        <v>0</v>
      </c>
      <c r="AB16" s="26">
        <v>31.05</v>
      </c>
      <c r="AC16" s="3"/>
      <c r="AD16" s="139">
        <v>42386450</v>
      </c>
      <c r="AE16" s="120">
        <v>28441891</v>
      </c>
      <c r="AF16" s="120">
        <v>0</v>
      </c>
      <c r="AG16" s="59">
        <v>67.099999999999994</v>
      </c>
      <c r="AH16" s="59">
        <v>97.53</v>
      </c>
      <c r="AI16" s="59">
        <v>98.08</v>
      </c>
      <c r="AJ16" s="143" t="s">
        <v>1</v>
      </c>
      <c r="AK16" s="3"/>
      <c r="AL16" s="122" t="s">
        <v>1</v>
      </c>
      <c r="AM16" s="120">
        <v>3828260900</v>
      </c>
      <c r="AN16" s="120">
        <v>3599929465</v>
      </c>
      <c r="AO16" s="120">
        <v>0</v>
      </c>
      <c r="AP16" s="59">
        <v>94.04</v>
      </c>
      <c r="AQ16" s="120">
        <v>1066921192</v>
      </c>
      <c r="AR16" s="120">
        <v>237188618</v>
      </c>
      <c r="AS16" s="120">
        <v>0</v>
      </c>
      <c r="AT16" s="26">
        <v>22.23</v>
      </c>
      <c r="AU16" s="3"/>
      <c r="AV16" s="139">
        <v>4895182092</v>
      </c>
      <c r="AW16" s="120">
        <v>3837118083</v>
      </c>
      <c r="AX16" s="120">
        <v>0</v>
      </c>
      <c r="AY16" s="59">
        <v>78.39</v>
      </c>
      <c r="AZ16" s="59">
        <v>93.22</v>
      </c>
      <c r="BA16" s="59">
        <v>93.7</v>
      </c>
      <c r="BB16" s="143" t="s">
        <v>1</v>
      </c>
      <c r="BC16" s="3"/>
      <c r="BD16" s="141" t="s">
        <v>6</v>
      </c>
      <c r="BE16" s="23">
        <v>9.5</v>
      </c>
      <c r="BF16" s="23">
        <v>25.6</v>
      </c>
      <c r="BG16" s="142">
        <v>26000</v>
      </c>
      <c r="BH16" s="142">
        <v>25000</v>
      </c>
      <c r="BI16" s="63">
        <v>580</v>
      </c>
      <c r="BJ16" s="64">
        <v>2.2000000000000002</v>
      </c>
      <c r="BK16" s="23">
        <v>7</v>
      </c>
      <c r="BL16" s="142">
        <v>6300</v>
      </c>
      <c r="BM16" s="142">
        <v>6000</v>
      </c>
      <c r="BN16" s="65">
        <v>190</v>
      </c>
      <c r="BO16" s="3"/>
      <c r="BP16" s="66">
        <v>2.5</v>
      </c>
      <c r="BQ16" s="23">
        <v>8.3000000000000007</v>
      </c>
      <c r="BR16" s="142">
        <v>8800</v>
      </c>
      <c r="BS16" s="142">
        <v>6100</v>
      </c>
      <c r="BT16" s="67">
        <v>160</v>
      </c>
      <c r="BU16" s="143" t="s">
        <v>6</v>
      </c>
      <c r="BV16" s="3"/>
      <c r="BW16" s="122" t="s">
        <v>1</v>
      </c>
      <c r="BX16" s="140">
        <v>3828260900</v>
      </c>
      <c r="BY16" s="120">
        <v>24567</v>
      </c>
      <c r="BZ16" s="120">
        <v>39243</v>
      </c>
      <c r="CA16" s="120">
        <v>155829</v>
      </c>
      <c r="CB16" s="120">
        <v>97553</v>
      </c>
      <c r="CC16" s="120">
        <v>97659</v>
      </c>
      <c r="CD16" s="121">
        <v>82398</v>
      </c>
    </row>
    <row r="17" spans="2:82" ht="19.350000000000001" customHeight="1" x14ac:dyDescent="0.15">
      <c r="B17" s="122" t="s">
        <v>2</v>
      </c>
      <c r="C17" s="120">
        <v>2679141730</v>
      </c>
      <c r="D17" s="120">
        <v>2551527722</v>
      </c>
      <c r="E17" s="120">
        <v>18300</v>
      </c>
      <c r="F17" s="59">
        <v>95.24</v>
      </c>
      <c r="G17" s="120">
        <v>688157802</v>
      </c>
      <c r="H17" s="120">
        <v>104939371</v>
      </c>
      <c r="I17" s="120">
        <v>377400</v>
      </c>
      <c r="J17" s="26">
        <v>15.26</v>
      </c>
      <c r="K17" s="3"/>
      <c r="L17" s="139">
        <v>3367299532</v>
      </c>
      <c r="M17" s="120">
        <v>2656467093</v>
      </c>
      <c r="N17" s="120">
        <v>395700</v>
      </c>
      <c r="O17" s="59">
        <v>78.900000000000006</v>
      </c>
      <c r="P17" s="59">
        <v>93.54</v>
      </c>
      <c r="Q17" s="70">
        <v>94.71</v>
      </c>
      <c r="R17" s="143" t="s">
        <v>2</v>
      </c>
      <c r="S17" s="3"/>
      <c r="T17" s="122" t="s">
        <v>2</v>
      </c>
      <c r="U17" s="120">
        <v>20514670</v>
      </c>
      <c r="V17" s="120">
        <v>19882430</v>
      </c>
      <c r="W17" s="120">
        <v>0</v>
      </c>
      <c r="X17" s="59">
        <v>96.92</v>
      </c>
      <c r="Y17" s="120">
        <v>23787099</v>
      </c>
      <c r="Z17" s="120">
        <v>3843371</v>
      </c>
      <c r="AA17" s="120">
        <v>0</v>
      </c>
      <c r="AB17" s="26">
        <v>16.16</v>
      </c>
      <c r="AC17" s="3"/>
      <c r="AD17" s="139">
        <v>44301769</v>
      </c>
      <c r="AE17" s="120">
        <v>23725801</v>
      </c>
      <c r="AF17" s="120">
        <v>0</v>
      </c>
      <c r="AG17" s="59">
        <v>53.55</v>
      </c>
      <c r="AH17" s="59">
        <v>97.5</v>
      </c>
      <c r="AI17" s="59">
        <v>94.74</v>
      </c>
      <c r="AJ17" s="143" t="s">
        <v>2</v>
      </c>
      <c r="AK17" s="3"/>
      <c r="AL17" s="122" t="s">
        <v>2</v>
      </c>
      <c r="AM17" s="120">
        <v>2699656400</v>
      </c>
      <c r="AN17" s="120">
        <v>2571410152</v>
      </c>
      <c r="AO17" s="120">
        <v>18300</v>
      </c>
      <c r="AP17" s="59">
        <v>95.25</v>
      </c>
      <c r="AQ17" s="120">
        <v>711944901</v>
      </c>
      <c r="AR17" s="120">
        <v>108782742</v>
      </c>
      <c r="AS17" s="120">
        <v>377400</v>
      </c>
      <c r="AT17" s="26">
        <v>15.29</v>
      </c>
      <c r="AU17" s="3"/>
      <c r="AV17" s="139">
        <v>3411601301</v>
      </c>
      <c r="AW17" s="120">
        <v>2680192894</v>
      </c>
      <c r="AX17" s="120">
        <v>395700</v>
      </c>
      <c r="AY17" s="59">
        <v>78.569999999999993</v>
      </c>
      <c r="AZ17" s="59">
        <v>93.72</v>
      </c>
      <c r="BA17" s="59">
        <v>94.71</v>
      </c>
      <c r="BB17" s="143" t="s">
        <v>2</v>
      </c>
      <c r="BC17" s="3"/>
      <c r="BD17" s="141" t="s">
        <v>7</v>
      </c>
      <c r="BE17" s="23">
        <v>6.95</v>
      </c>
      <c r="BF17" s="23" t="s">
        <v>96</v>
      </c>
      <c r="BG17" s="142">
        <v>24500</v>
      </c>
      <c r="BH17" s="142">
        <v>23200</v>
      </c>
      <c r="BI17" s="63">
        <v>580</v>
      </c>
      <c r="BJ17" s="64">
        <v>2.4</v>
      </c>
      <c r="BK17" s="23" t="s">
        <v>96</v>
      </c>
      <c r="BL17" s="142">
        <v>8200</v>
      </c>
      <c r="BM17" s="142">
        <v>8300</v>
      </c>
      <c r="BN17" s="65">
        <v>190</v>
      </c>
      <c r="BO17" s="3"/>
      <c r="BP17" s="66">
        <v>1.85</v>
      </c>
      <c r="BQ17" s="23" t="s">
        <v>96</v>
      </c>
      <c r="BR17" s="142">
        <v>10000</v>
      </c>
      <c r="BS17" s="142">
        <v>7000</v>
      </c>
      <c r="BT17" s="67">
        <v>160</v>
      </c>
      <c r="BU17" s="143" t="s">
        <v>7</v>
      </c>
      <c r="BV17" s="3"/>
      <c r="BW17" s="122" t="s">
        <v>2</v>
      </c>
      <c r="BX17" s="140">
        <v>2699656400</v>
      </c>
      <c r="BY17" s="120">
        <v>19178</v>
      </c>
      <c r="BZ17" s="120">
        <v>30157</v>
      </c>
      <c r="CA17" s="120">
        <v>140768</v>
      </c>
      <c r="CB17" s="120">
        <v>89520</v>
      </c>
      <c r="CC17" s="120">
        <v>89573</v>
      </c>
      <c r="CD17" s="121">
        <v>83055</v>
      </c>
    </row>
    <row r="18" spans="2:82" ht="19.350000000000001" customHeight="1" x14ac:dyDescent="0.15">
      <c r="B18" s="122" t="s">
        <v>3</v>
      </c>
      <c r="C18" s="120">
        <v>1216893468</v>
      </c>
      <c r="D18" s="120">
        <v>1161962921</v>
      </c>
      <c r="E18" s="120">
        <v>0</v>
      </c>
      <c r="F18" s="59">
        <v>95.49</v>
      </c>
      <c r="G18" s="120">
        <v>196858473</v>
      </c>
      <c r="H18" s="120">
        <v>46738110</v>
      </c>
      <c r="I18" s="120">
        <v>0</v>
      </c>
      <c r="J18" s="26">
        <v>23.74</v>
      </c>
      <c r="K18" s="3"/>
      <c r="L18" s="139">
        <v>1413751941</v>
      </c>
      <c r="M18" s="120">
        <v>1208701031</v>
      </c>
      <c r="N18" s="120">
        <v>0</v>
      </c>
      <c r="O18" s="59">
        <v>85.5</v>
      </c>
      <c r="P18" s="59">
        <v>95.49</v>
      </c>
      <c r="Q18" s="70">
        <v>95.53</v>
      </c>
      <c r="R18" s="143" t="s">
        <v>3</v>
      </c>
      <c r="S18" s="3"/>
      <c r="T18" s="122" t="s">
        <v>3</v>
      </c>
      <c r="U18" s="120">
        <v>9497432</v>
      </c>
      <c r="V18" s="120">
        <v>9236053</v>
      </c>
      <c r="W18" s="120">
        <v>0</v>
      </c>
      <c r="X18" s="59">
        <v>97.25</v>
      </c>
      <c r="Y18" s="120">
        <v>9196431</v>
      </c>
      <c r="Z18" s="120">
        <v>2611510</v>
      </c>
      <c r="AA18" s="120">
        <v>0</v>
      </c>
      <c r="AB18" s="26">
        <v>28.4</v>
      </c>
      <c r="AC18" s="3"/>
      <c r="AD18" s="139">
        <v>18693863</v>
      </c>
      <c r="AE18" s="120">
        <v>11847563</v>
      </c>
      <c r="AF18" s="120">
        <v>0</v>
      </c>
      <c r="AG18" s="59">
        <v>63.38</v>
      </c>
      <c r="AH18" s="59">
        <v>97.31</v>
      </c>
      <c r="AI18" s="59">
        <v>97.46</v>
      </c>
      <c r="AJ18" s="143" t="s">
        <v>3</v>
      </c>
      <c r="AK18" s="3"/>
      <c r="AL18" s="122" t="s">
        <v>3</v>
      </c>
      <c r="AM18" s="120">
        <v>1226390900</v>
      </c>
      <c r="AN18" s="120">
        <v>1171198974</v>
      </c>
      <c r="AO18" s="120">
        <v>0</v>
      </c>
      <c r="AP18" s="59">
        <v>95.5</v>
      </c>
      <c r="AQ18" s="120">
        <v>206054904</v>
      </c>
      <c r="AR18" s="120">
        <v>49349620</v>
      </c>
      <c r="AS18" s="120">
        <v>0</v>
      </c>
      <c r="AT18" s="26">
        <v>23.95</v>
      </c>
      <c r="AU18" s="3"/>
      <c r="AV18" s="139">
        <v>1432445804</v>
      </c>
      <c r="AW18" s="120">
        <v>1220548594</v>
      </c>
      <c r="AX18" s="120">
        <v>0</v>
      </c>
      <c r="AY18" s="59">
        <v>85.21</v>
      </c>
      <c r="AZ18" s="59">
        <v>95.57</v>
      </c>
      <c r="BA18" s="59">
        <v>95.58</v>
      </c>
      <c r="BB18" s="143" t="s">
        <v>3</v>
      </c>
      <c r="BC18" s="3"/>
      <c r="BD18" s="144" t="s">
        <v>8</v>
      </c>
      <c r="BE18" s="21">
        <v>9.2799999999999994</v>
      </c>
      <c r="BF18" s="21">
        <v>21</v>
      </c>
      <c r="BG18" s="145">
        <v>25000</v>
      </c>
      <c r="BH18" s="145">
        <v>22400</v>
      </c>
      <c r="BI18" s="71">
        <v>580</v>
      </c>
      <c r="BJ18" s="72">
        <v>2.6</v>
      </c>
      <c r="BK18" s="21">
        <v>6</v>
      </c>
      <c r="BL18" s="145">
        <v>7200</v>
      </c>
      <c r="BM18" s="145">
        <v>6100</v>
      </c>
      <c r="BN18" s="73">
        <v>190</v>
      </c>
      <c r="BO18" s="3"/>
      <c r="BP18" s="74">
        <v>2.5</v>
      </c>
      <c r="BQ18" s="21">
        <v>7.57</v>
      </c>
      <c r="BR18" s="145">
        <v>8500</v>
      </c>
      <c r="BS18" s="145">
        <v>6100</v>
      </c>
      <c r="BT18" s="75">
        <v>160</v>
      </c>
      <c r="BU18" s="146" t="s">
        <v>8</v>
      </c>
      <c r="BV18" s="3"/>
      <c r="BW18" s="122" t="s">
        <v>3</v>
      </c>
      <c r="BX18" s="140">
        <v>1226390900</v>
      </c>
      <c r="BY18" s="120">
        <v>8557</v>
      </c>
      <c r="BZ18" s="120">
        <v>13104</v>
      </c>
      <c r="CA18" s="120">
        <v>143320</v>
      </c>
      <c r="CB18" s="120">
        <v>93589</v>
      </c>
      <c r="CC18" s="120">
        <v>93751</v>
      </c>
      <c r="CD18" s="121">
        <v>76592</v>
      </c>
    </row>
    <row r="19" spans="2:82" ht="19.350000000000001" customHeight="1" x14ac:dyDescent="0.15">
      <c r="B19" s="122" t="s">
        <v>4</v>
      </c>
      <c r="C19" s="120">
        <v>1281992733</v>
      </c>
      <c r="D19" s="120">
        <v>1208519250</v>
      </c>
      <c r="E19" s="120">
        <v>0</v>
      </c>
      <c r="F19" s="59">
        <v>94.27</v>
      </c>
      <c r="G19" s="120">
        <v>365171867</v>
      </c>
      <c r="H19" s="120">
        <v>86099465</v>
      </c>
      <c r="I19" s="120">
        <v>0</v>
      </c>
      <c r="J19" s="26">
        <v>23.58</v>
      </c>
      <c r="K19" s="3"/>
      <c r="L19" s="139">
        <v>1647164600</v>
      </c>
      <c r="M19" s="120">
        <v>1294618715</v>
      </c>
      <c r="N19" s="120">
        <v>0</v>
      </c>
      <c r="O19" s="59">
        <v>78.599999999999994</v>
      </c>
      <c r="P19" s="59">
        <v>92.18</v>
      </c>
      <c r="Q19" s="70">
        <v>93.6</v>
      </c>
      <c r="R19" s="143" t="s">
        <v>4</v>
      </c>
      <c r="S19" s="3"/>
      <c r="T19" s="122" t="s">
        <v>4</v>
      </c>
      <c r="U19" s="120">
        <v>11139867</v>
      </c>
      <c r="V19" s="120">
        <v>10385806</v>
      </c>
      <c r="W19" s="120">
        <v>0</v>
      </c>
      <c r="X19" s="59">
        <v>93.23</v>
      </c>
      <c r="Y19" s="120">
        <v>6847735</v>
      </c>
      <c r="Z19" s="120">
        <v>2155871</v>
      </c>
      <c r="AA19" s="120">
        <v>0</v>
      </c>
      <c r="AB19" s="26">
        <v>31.48</v>
      </c>
      <c r="AC19" s="3"/>
      <c r="AD19" s="139">
        <v>17987602</v>
      </c>
      <c r="AE19" s="120">
        <v>12541677</v>
      </c>
      <c r="AF19" s="120">
        <v>0</v>
      </c>
      <c r="AG19" s="59">
        <v>69.72</v>
      </c>
      <c r="AH19" s="59">
        <v>94.85</v>
      </c>
      <c r="AI19" s="59">
        <v>97.39</v>
      </c>
      <c r="AJ19" s="143" t="s">
        <v>4</v>
      </c>
      <c r="AK19" s="3"/>
      <c r="AL19" s="122" t="s">
        <v>4</v>
      </c>
      <c r="AM19" s="120">
        <v>1293132600</v>
      </c>
      <c r="AN19" s="120">
        <v>1218905056</v>
      </c>
      <c r="AO19" s="120">
        <v>0</v>
      </c>
      <c r="AP19" s="59">
        <v>94.26</v>
      </c>
      <c r="AQ19" s="120">
        <v>372019602</v>
      </c>
      <c r="AR19" s="120">
        <v>88255336</v>
      </c>
      <c r="AS19" s="120">
        <v>0</v>
      </c>
      <c r="AT19" s="26">
        <v>23.72</v>
      </c>
      <c r="AU19" s="3"/>
      <c r="AV19" s="139">
        <v>1665152202</v>
      </c>
      <c r="AW19" s="120">
        <v>1307160392</v>
      </c>
      <c r="AX19" s="120">
        <v>0</v>
      </c>
      <c r="AY19" s="59">
        <v>78.5</v>
      </c>
      <c r="AZ19" s="59">
        <v>92.26</v>
      </c>
      <c r="BA19" s="59">
        <v>93.66</v>
      </c>
      <c r="BB19" s="143" t="s">
        <v>4</v>
      </c>
      <c r="BC19" s="3"/>
      <c r="BD19" s="123" t="s">
        <v>9</v>
      </c>
      <c r="BE19" s="76">
        <v>8.25</v>
      </c>
      <c r="BF19" s="33">
        <v>24.5</v>
      </c>
      <c r="BG19" s="147">
        <v>23300</v>
      </c>
      <c r="BH19" s="147">
        <v>18000</v>
      </c>
      <c r="BI19" s="77">
        <v>580</v>
      </c>
      <c r="BJ19" s="76">
        <v>3.5</v>
      </c>
      <c r="BK19" s="33">
        <v>8.5</v>
      </c>
      <c r="BL19" s="147">
        <v>9100</v>
      </c>
      <c r="BM19" s="147">
        <v>7000</v>
      </c>
      <c r="BN19" s="78">
        <v>190</v>
      </c>
      <c r="BO19" s="3"/>
      <c r="BP19" s="79">
        <v>2.2999999999999998</v>
      </c>
      <c r="BQ19" s="33">
        <v>7.5</v>
      </c>
      <c r="BR19" s="147">
        <v>8300</v>
      </c>
      <c r="BS19" s="147">
        <v>4600</v>
      </c>
      <c r="BT19" s="80">
        <v>160</v>
      </c>
      <c r="BU19" s="148" t="s">
        <v>9</v>
      </c>
      <c r="BV19" s="3"/>
      <c r="BW19" s="122" t="s">
        <v>4</v>
      </c>
      <c r="BX19" s="140">
        <v>1293132600</v>
      </c>
      <c r="BY19" s="120">
        <v>7653</v>
      </c>
      <c r="BZ19" s="120">
        <v>12584</v>
      </c>
      <c r="CA19" s="120">
        <v>168971</v>
      </c>
      <c r="CB19" s="120">
        <v>102760</v>
      </c>
      <c r="CC19" s="120">
        <v>102806</v>
      </c>
      <c r="CD19" s="121">
        <v>97718</v>
      </c>
    </row>
    <row r="20" spans="2:82" ht="19.350000000000001" customHeight="1" x14ac:dyDescent="0.15">
      <c r="B20" s="122" t="s">
        <v>5</v>
      </c>
      <c r="C20" s="120">
        <v>1304504232</v>
      </c>
      <c r="D20" s="120">
        <v>1200222403</v>
      </c>
      <c r="E20" s="120">
        <v>0</v>
      </c>
      <c r="F20" s="59">
        <v>92.01</v>
      </c>
      <c r="G20" s="120">
        <v>395297337</v>
      </c>
      <c r="H20" s="120">
        <v>80562524</v>
      </c>
      <c r="I20" s="120">
        <v>0</v>
      </c>
      <c r="J20" s="26">
        <v>20.38</v>
      </c>
      <c r="K20" s="3"/>
      <c r="L20" s="139">
        <v>1699801569</v>
      </c>
      <c r="M20" s="120">
        <v>1280784927</v>
      </c>
      <c r="N20" s="120">
        <v>0</v>
      </c>
      <c r="O20" s="59">
        <v>75.349999999999994</v>
      </c>
      <c r="P20" s="59">
        <v>92.63</v>
      </c>
      <c r="Q20" s="70">
        <v>92.34</v>
      </c>
      <c r="R20" s="143" t="s">
        <v>5</v>
      </c>
      <c r="S20" s="3"/>
      <c r="T20" s="122" t="s">
        <v>5</v>
      </c>
      <c r="U20" s="120">
        <v>8302968</v>
      </c>
      <c r="V20" s="120">
        <v>8149317</v>
      </c>
      <c r="W20" s="120">
        <v>0</v>
      </c>
      <c r="X20" s="59">
        <v>98.15</v>
      </c>
      <c r="Y20" s="120">
        <v>4630149</v>
      </c>
      <c r="Z20" s="120">
        <v>1327051</v>
      </c>
      <c r="AA20" s="120">
        <v>0</v>
      </c>
      <c r="AB20" s="26">
        <v>28.66</v>
      </c>
      <c r="AC20" s="3"/>
      <c r="AD20" s="139">
        <v>12933117</v>
      </c>
      <c r="AE20" s="120">
        <v>9476368</v>
      </c>
      <c r="AF20" s="120">
        <v>0</v>
      </c>
      <c r="AG20" s="59">
        <v>73.27</v>
      </c>
      <c r="AH20" s="59">
        <v>98.44</v>
      </c>
      <c r="AI20" s="59">
        <v>97.89</v>
      </c>
      <c r="AJ20" s="143" t="s">
        <v>5</v>
      </c>
      <c r="AK20" s="3"/>
      <c r="AL20" s="122" t="s">
        <v>5</v>
      </c>
      <c r="AM20" s="120">
        <v>1312807200</v>
      </c>
      <c r="AN20" s="120">
        <v>1208371720</v>
      </c>
      <c r="AO20" s="120">
        <v>0</v>
      </c>
      <c r="AP20" s="59">
        <v>92.04</v>
      </c>
      <c r="AQ20" s="120">
        <v>399927486</v>
      </c>
      <c r="AR20" s="120">
        <v>81889575</v>
      </c>
      <c r="AS20" s="120">
        <v>0</v>
      </c>
      <c r="AT20" s="26">
        <v>20.48</v>
      </c>
      <c r="AU20" s="3"/>
      <c r="AV20" s="139">
        <v>1712734686</v>
      </c>
      <c r="AW20" s="120">
        <v>1290261295</v>
      </c>
      <c r="AX20" s="120">
        <v>0</v>
      </c>
      <c r="AY20" s="59">
        <v>75.33</v>
      </c>
      <c r="AZ20" s="59">
        <v>92.81</v>
      </c>
      <c r="BA20" s="59">
        <v>92.43</v>
      </c>
      <c r="BB20" s="143" t="s">
        <v>5</v>
      </c>
      <c r="BC20" s="3"/>
      <c r="BD20" s="149" t="s">
        <v>10</v>
      </c>
      <c r="BE20" s="150">
        <v>7.05</v>
      </c>
      <c r="BF20" s="151" t="s">
        <v>96</v>
      </c>
      <c r="BG20" s="152">
        <v>26810</v>
      </c>
      <c r="BH20" s="152">
        <v>19915</v>
      </c>
      <c r="BI20" s="68">
        <v>580</v>
      </c>
      <c r="BJ20" s="150">
        <v>3.36</v>
      </c>
      <c r="BK20" s="151" t="s">
        <v>96</v>
      </c>
      <c r="BL20" s="152">
        <v>11313</v>
      </c>
      <c r="BM20" s="152">
        <v>8404</v>
      </c>
      <c r="BN20" s="69">
        <v>190</v>
      </c>
      <c r="BO20" s="153"/>
      <c r="BP20" s="154">
        <v>2.12</v>
      </c>
      <c r="BQ20" s="155" t="s">
        <v>96</v>
      </c>
      <c r="BR20" s="156">
        <v>10686</v>
      </c>
      <c r="BS20" s="156">
        <v>5483</v>
      </c>
      <c r="BT20" s="157">
        <v>160</v>
      </c>
      <c r="BU20" s="158" t="s">
        <v>10</v>
      </c>
      <c r="BV20" s="3"/>
      <c r="BW20" s="122" t="s">
        <v>5</v>
      </c>
      <c r="BX20" s="140">
        <v>1312807200</v>
      </c>
      <c r="BY20" s="120">
        <v>9405</v>
      </c>
      <c r="BZ20" s="120">
        <v>14681</v>
      </c>
      <c r="CA20" s="120">
        <v>139586</v>
      </c>
      <c r="CB20" s="120">
        <v>89422</v>
      </c>
      <c r="CC20" s="120">
        <v>89534</v>
      </c>
      <c r="CD20" s="121">
        <v>74802</v>
      </c>
    </row>
    <row r="21" spans="2:82" ht="19.350000000000001" customHeight="1" x14ac:dyDescent="0.15">
      <c r="B21" s="122" t="s">
        <v>6</v>
      </c>
      <c r="C21" s="120">
        <v>514185346</v>
      </c>
      <c r="D21" s="120">
        <v>484584194</v>
      </c>
      <c r="E21" s="120">
        <v>117000</v>
      </c>
      <c r="F21" s="59">
        <v>94.26</v>
      </c>
      <c r="G21" s="120">
        <v>134012730</v>
      </c>
      <c r="H21" s="120">
        <v>26974956</v>
      </c>
      <c r="I21" s="120">
        <v>0</v>
      </c>
      <c r="J21" s="26">
        <v>20.13</v>
      </c>
      <c r="K21" s="3"/>
      <c r="L21" s="139">
        <v>648198076</v>
      </c>
      <c r="M21" s="120">
        <v>511559150</v>
      </c>
      <c r="N21" s="120">
        <v>117000</v>
      </c>
      <c r="O21" s="59">
        <v>78.930000000000007</v>
      </c>
      <c r="P21" s="59">
        <v>93.4</v>
      </c>
      <c r="Q21" s="70">
        <v>94.05</v>
      </c>
      <c r="R21" s="143" t="s">
        <v>6</v>
      </c>
      <c r="S21" s="3"/>
      <c r="T21" s="122" t="s">
        <v>6</v>
      </c>
      <c r="U21" s="120">
        <v>3592854</v>
      </c>
      <c r="V21" s="120">
        <v>3556537</v>
      </c>
      <c r="W21" s="120">
        <v>0</v>
      </c>
      <c r="X21" s="59">
        <v>98.99</v>
      </c>
      <c r="Y21" s="120">
        <v>3468436</v>
      </c>
      <c r="Z21" s="120">
        <v>1195413</v>
      </c>
      <c r="AA21" s="120">
        <v>0</v>
      </c>
      <c r="AB21" s="26">
        <v>34.47</v>
      </c>
      <c r="AC21" s="3"/>
      <c r="AD21" s="139">
        <v>7061290</v>
      </c>
      <c r="AE21" s="120">
        <v>4751950</v>
      </c>
      <c r="AF21" s="120">
        <v>0</v>
      </c>
      <c r="AG21" s="59">
        <v>67.3</v>
      </c>
      <c r="AH21" s="59">
        <v>95.74</v>
      </c>
      <c r="AI21" s="59">
        <v>93.5</v>
      </c>
      <c r="AJ21" s="143" t="s">
        <v>6</v>
      </c>
      <c r="AK21" s="3"/>
      <c r="AL21" s="122" t="s">
        <v>6</v>
      </c>
      <c r="AM21" s="120">
        <v>517778200</v>
      </c>
      <c r="AN21" s="120">
        <v>488140731</v>
      </c>
      <c r="AO21" s="120">
        <v>117000</v>
      </c>
      <c r="AP21" s="59">
        <v>94.3</v>
      </c>
      <c r="AQ21" s="120">
        <v>137481166</v>
      </c>
      <c r="AR21" s="120">
        <v>28170369</v>
      </c>
      <c r="AS21" s="120">
        <v>0</v>
      </c>
      <c r="AT21" s="26">
        <v>20.49</v>
      </c>
      <c r="AU21" s="3"/>
      <c r="AV21" s="139">
        <v>655259366</v>
      </c>
      <c r="AW21" s="120">
        <v>516311100</v>
      </c>
      <c r="AX21" s="120">
        <v>117000</v>
      </c>
      <c r="AY21" s="59">
        <v>78.81</v>
      </c>
      <c r="AZ21" s="59">
        <v>93.47</v>
      </c>
      <c r="BA21" s="59">
        <v>94.04</v>
      </c>
      <c r="BB21" s="143" t="s">
        <v>6</v>
      </c>
      <c r="BC21" s="3"/>
      <c r="BD21" s="126" t="s">
        <v>11</v>
      </c>
      <c r="BE21" s="81">
        <v>5.68</v>
      </c>
      <c r="BF21" s="18">
        <v>18.86</v>
      </c>
      <c r="BG21" s="159">
        <v>23200</v>
      </c>
      <c r="BH21" s="159">
        <v>17200</v>
      </c>
      <c r="BI21" s="82">
        <v>580</v>
      </c>
      <c r="BJ21" s="81">
        <v>2.91</v>
      </c>
      <c r="BK21" s="18">
        <v>9.69</v>
      </c>
      <c r="BL21" s="159">
        <v>11800</v>
      </c>
      <c r="BM21" s="159">
        <v>8800</v>
      </c>
      <c r="BN21" s="83">
        <v>190</v>
      </c>
      <c r="BO21" s="3"/>
      <c r="BP21" s="66">
        <v>2.21</v>
      </c>
      <c r="BQ21" s="23">
        <v>11.56</v>
      </c>
      <c r="BR21" s="142">
        <v>13300</v>
      </c>
      <c r="BS21" s="142">
        <v>7200</v>
      </c>
      <c r="BT21" s="67">
        <v>160</v>
      </c>
      <c r="BU21" s="143" t="s">
        <v>11</v>
      </c>
      <c r="BV21" s="3"/>
      <c r="BW21" s="122" t="s">
        <v>6</v>
      </c>
      <c r="BX21" s="140">
        <v>517778200</v>
      </c>
      <c r="BY21" s="120">
        <v>3254</v>
      </c>
      <c r="BZ21" s="120">
        <v>5473</v>
      </c>
      <c r="CA21" s="120">
        <v>159121</v>
      </c>
      <c r="CB21" s="120">
        <v>94606</v>
      </c>
      <c r="CC21" s="120">
        <v>94693</v>
      </c>
      <c r="CD21" s="121">
        <v>83555</v>
      </c>
    </row>
    <row r="22" spans="2:82" ht="19.350000000000001" customHeight="1" x14ac:dyDescent="0.15">
      <c r="B22" s="122" t="s">
        <v>7</v>
      </c>
      <c r="C22" s="120">
        <v>943193130</v>
      </c>
      <c r="D22" s="120">
        <v>926807261</v>
      </c>
      <c r="E22" s="120">
        <v>0</v>
      </c>
      <c r="F22" s="59">
        <v>98.26</v>
      </c>
      <c r="G22" s="120">
        <v>41293801</v>
      </c>
      <c r="H22" s="120">
        <v>22953362</v>
      </c>
      <c r="I22" s="120">
        <v>0</v>
      </c>
      <c r="J22" s="26">
        <v>55.59</v>
      </c>
      <c r="K22" s="3"/>
      <c r="L22" s="139">
        <v>984486931</v>
      </c>
      <c r="M22" s="120">
        <v>949760623</v>
      </c>
      <c r="N22" s="120">
        <v>0</v>
      </c>
      <c r="O22" s="59">
        <v>96.47</v>
      </c>
      <c r="P22" s="59">
        <v>97.2</v>
      </c>
      <c r="Q22" s="70">
        <v>98.21</v>
      </c>
      <c r="R22" s="143" t="s">
        <v>7</v>
      </c>
      <c r="S22" s="3"/>
      <c r="T22" s="122" t="s">
        <v>7</v>
      </c>
      <c r="U22" s="120">
        <v>4439670</v>
      </c>
      <c r="V22" s="120">
        <v>4368970</v>
      </c>
      <c r="W22" s="120">
        <v>0</v>
      </c>
      <c r="X22" s="59">
        <v>98.41</v>
      </c>
      <c r="Y22" s="120">
        <v>339748</v>
      </c>
      <c r="Z22" s="120">
        <v>258583</v>
      </c>
      <c r="AA22" s="120">
        <v>0</v>
      </c>
      <c r="AB22" s="26">
        <v>76.11</v>
      </c>
      <c r="AC22" s="3"/>
      <c r="AD22" s="139">
        <v>4779418</v>
      </c>
      <c r="AE22" s="120">
        <v>4627553</v>
      </c>
      <c r="AF22" s="120">
        <v>0</v>
      </c>
      <c r="AG22" s="59">
        <v>96.82</v>
      </c>
      <c r="AH22" s="59">
        <v>99.38</v>
      </c>
      <c r="AI22" s="59">
        <v>97.94</v>
      </c>
      <c r="AJ22" s="143" t="s">
        <v>7</v>
      </c>
      <c r="AK22" s="3"/>
      <c r="AL22" s="122" t="s">
        <v>7</v>
      </c>
      <c r="AM22" s="120">
        <v>947632800</v>
      </c>
      <c r="AN22" s="120">
        <v>931176231</v>
      </c>
      <c r="AO22" s="120">
        <v>0</v>
      </c>
      <c r="AP22" s="59">
        <v>98.26</v>
      </c>
      <c r="AQ22" s="120">
        <v>41633549</v>
      </c>
      <c r="AR22" s="120">
        <v>23211945</v>
      </c>
      <c r="AS22" s="120">
        <v>0</v>
      </c>
      <c r="AT22" s="26">
        <v>55.75</v>
      </c>
      <c r="AU22" s="3"/>
      <c r="AV22" s="139">
        <v>989266349</v>
      </c>
      <c r="AW22" s="120">
        <v>954388176</v>
      </c>
      <c r="AX22" s="120">
        <v>0</v>
      </c>
      <c r="AY22" s="59">
        <v>96.47</v>
      </c>
      <c r="AZ22" s="59">
        <v>97.25</v>
      </c>
      <c r="BA22" s="59">
        <v>98.21</v>
      </c>
      <c r="BB22" s="143" t="s">
        <v>7</v>
      </c>
      <c r="BC22" s="3"/>
      <c r="BD22" s="129" t="s">
        <v>12</v>
      </c>
      <c r="BE22" s="72">
        <v>5.97</v>
      </c>
      <c r="BF22" s="21">
        <v>15.5</v>
      </c>
      <c r="BG22" s="145">
        <v>19200</v>
      </c>
      <c r="BH22" s="145">
        <v>16100</v>
      </c>
      <c r="BI22" s="71">
        <v>580</v>
      </c>
      <c r="BJ22" s="72">
        <v>2.38</v>
      </c>
      <c r="BK22" s="21">
        <v>6.2</v>
      </c>
      <c r="BL22" s="145">
        <v>7400</v>
      </c>
      <c r="BM22" s="145">
        <v>6200</v>
      </c>
      <c r="BN22" s="73">
        <v>190</v>
      </c>
      <c r="BO22" s="3"/>
      <c r="BP22" s="74">
        <v>1.79</v>
      </c>
      <c r="BQ22" s="21">
        <v>7.27</v>
      </c>
      <c r="BR22" s="145">
        <v>8400</v>
      </c>
      <c r="BS22" s="145">
        <v>5000</v>
      </c>
      <c r="BT22" s="75">
        <v>160</v>
      </c>
      <c r="BU22" s="146" t="s">
        <v>12</v>
      </c>
      <c r="BV22" s="3"/>
      <c r="BW22" s="122" t="s">
        <v>7</v>
      </c>
      <c r="BX22" s="140">
        <v>947632800</v>
      </c>
      <c r="BY22" s="120">
        <v>5533</v>
      </c>
      <c r="BZ22" s="120">
        <v>9704</v>
      </c>
      <c r="CA22" s="120">
        <v>171269</v>
      </c>
      <c r="CB22" s="120">
        <v>97654</v>
      </c>
      <c r="CC22" s="120">
        <v>97821</v>
      </c>
      <c r="CD22" s="121">
        <v>71608</v>
      </c>
    </row>
    <row r="23" spans="2:82" ht="19.350000000000001" customHeight="1" x14ac:dyDescent="0.15">
      <c r="B23" s="129" t="s">
        <v>8</v>
      </c>
      <c r="C23" s="130">
        <v>538241592</v>
      </c>
      <c r="D23" s="130">
        <v>505547557</v>
      </c>
      <c r="E23" s="130">
        <v>0</v>
      </c>
      <c r="F23" s="84">
        <v>93.93</v>
      </c>
      <c r="G23" s="130">
        <v>94178831</v>
      </c>
      <c r="H23" s="130">
        <v>31366942</v>
      </c>
      <c r="I23" s="130">
        <v>0</v>
      </c>
      <c r="J23" s="28">
        <v>33.31</v>
      </c>
      <c r="K23" s="3"/>
      <c r="L23" s="160">
        <v>632420423</v>
      </c>
      <c r="M23" s="130">
        <v>536914499</v>
      </c>
      <c r="N23" s="130">
        <v>0</v>
      </c>
      <c r="O23" s="84">
        <v>84.9</v>
      </c>
      <c r="P23" s="84">
        <v>95.3</v>
      </c>
      <c r="Q23" s="85">
        <v>94.13</v>
      </c>
      <c r="R23" s="146" t="s">
        <v>8</v>
      </c>
      <c r="S23" s="3"/>
      <c r="T23" s="129" t="s">
        <v>8</v>
      </c>
      <c r="U23" s="130">
        <v>1690308</v>
      </c>
      <c r="V23" s="130">
        <v>1603945</v>
      </c>
      <c r="W23" s="130">
        <v>0</v>
      </c>
      <c r="X23" s="84">
        <v>94.89</v>
      </c>
      <c r="Y23" s="130">
        <v>1315255</v>
      </c>
      <c r="Z23" s="130">
        <v>832996</v>
      </c>
      <c r="AA23" s="130">
        <v>0</v>
      </c>
      <c r="AB23" s="28">
        <v>63.33</v>
      </c>
      <c r="AC23" s="3"/>
      <c r="AD23" s="160">
        <v>3005563</v>
      </c>
      <c r="AE23" s="130">
        <v>2436941</v>
      </c>
      <c r="AF23" s="130">
        <v>0</v>
      </c>
      <c r="AG23" s="84">
        <v>81.08</v>
      </c>
      <c r="AH23" s="84">
        <v>96.7</v>
      </c>
      <c r="AI23" s="84">
        <v>89.13</v>
      </c>
      <c r="AJ23" s="146" t="s">
        <v>8</v>
      </c>
      <c r="AK23" s="3"/>
      <c r="AL23" s="129" t="s">
        <v>8</v>
      </c>
      <c r="AM23" s="130">
        <v>539931900</v>
      </c>
      <c r="AN23" s="130">
        <v>507151502</v>
      </c>
      <c r="AO23" s="130">
        <v>0</v>
      </c>
      <c r="AP23" s="84">
        <v>93.93</v>
      </c>
      <c r="AQ23" s="130">
        <v>95494086</v>
      </c>
      <c r="AR23" s="130">
        <v>32199938</v>
      </c>
      <c r="AS23" s="130">
        <v>0</v>
      </c>
      <c r="AT23" s="28">
        <v>33.72</v>
      </c>
      <c r="AU23" s="3"/>
      <c r="AV23" s="160">
        <v>635425986</v>
      </c>
      <c r="AW23" s="130">
        <v>539351440</v>
      </c>
      <c r="AX23" s="130">
        <v>0</v>
      </c>
      <c r="AY23" s="84">
        <v>84.88</v>
      </c>
      <c r="AZ23" s="84">
        <v>95.34</v>
      </c>
      <c r="BA23" s="84">
        <v>94.09</v>
      </c>
      <c r="BB23" s="146" t="s">
        <v>8</v>
      </c>
      <c r="BC23" s="3"/>
      <c r="BD23" s="122" t="s">
        <v>13</v>
      </c>
      <c r="BE23" s="64">
        <v>7.5</v>
      </c>
      <c r="BF23" s="23" t="s">
        <v>96</v>
      </c>
      <c r="BG23" s="142">
        <v>20000</v>
      </c>
      <c r="BH23" s="142">
        <v>20000</v>
      </c>
      <c r="BI23" s="63">
        <v>580</v>
      </c>
      <c r="BJ23" s="64">
        <v>3.3</v>
      </c>
      <c r="BK23" s="23" t="s">
        <v>96</v>
      </c>
      <c r="BL23" s="142">
        <v>8000</v>
      </c>
      <c r="BM23" s="142">
        <v>8000</v>
      </c>
      <c r="BN23" s="65">
        <v>190</v>
      </c>
      <c r="BO23" s="3"/>
      <c r="BP23" s="66">
        <v>2.2000000000000002</v>
      </c>
      <c r="BQ23" s="23" t="s">
        <v>96</v>
      </c>
      <c r="BR23" s="142">
        <v>13000</v>
      </c>
      <c r="BS23" s="142" t="s">
        <v>96</v>
      </c>
      <c r="BT23" s="67">
        <v>160</v>
      </c>
      <c r="BU23" s="143" t="s">
        <v>13</v>
      </c>
      <c r="BV23" s="3"/>
      <c r="BW23" s="129" t="s">
        <v>8</v>
      </c>
      <c r="BX23" s="161">
        <v>539931900</v>
      </c>
      <c r="BY23" s="130">
        <v>3651</v>
      </c>
      <c r="BZ23" s="130">
        <v>5729</v>
      </c>
      <c r="CA23" s="130">
        <v>147886</v>
      </c>
      <c r="CB23" s="130">
        <v>94245</v>
      </c>
      <c r="CC23" s="130">
        <v>94428</v>
      </c>
      <c r="CD23" s="131">
        <v>58286</v>
      </c>
    </row>
    <row r="24" spans="2:82" ht="19.350000000000001" customHeight="1" x14ac:dyDescent="0.15">
      <c r="B24" s="123" t="s">
        <v>9</v>
      </c>
      <c r="C24" s="124">
        <v>511272832</v>
      </c>
      <c r="D24" s="124">
        <v>475035737</v>
      </c>
      <c r="E24" s="124">
        <v>0</v>
      </c>
      <c r="F24" s="86">
        <v>92.91</v>
      </c>
      <c r="G24" s="124">
        <v>108555968</v>
      </c>
      <c r="H24" s="124">
        <v>35359143</v>
      </c>
      <c r="I24" s="124">
        <v>0</v>
      </c>
      <c r="J24" s="24">
        <v>32.57</v>
      </c>
      <c r="K24" s="3"/>
      <c r="L24" s="162">
        <v>619828800</v>
      </c>
      <c r="M24" s="124">
        <v>510394880</v>
      </c>
      <c r="N24" s="124">
        <v>0</v>
      </c>
      <c r="O24" s="86">
        <v>82.34</v>
      </c>
      <c r="P24" s="86">
        <v>93.42</v>
      </c>
      <c r="Q24" s="87">
        <v>93.15</v>
      </c>
      <c r="R24" s="148" t="s">
        <v>9</v>
      </c>
      <c r="S24" s="3"/>
      <c r="T24" s="123" t="s">
        <v>9</v>
      </c>
      <c r="U24" s="124">
        <v>5993668</v>
      </c>
      <c r="V24" s="124">
        <v>5567964</v>
      </c>
      <c r="W24" s="124">
        <v>0</v>
      </c>
      <c r="X24" s="86">
        <v>92.9</v>
      </c>
      <c r="Y24" s="124">
        <v>3412634</v>
      </c>
      <c r="Z24" s="124">
        <v>686743</v>
      </c>
      <c r="AA24" s="124">
        <v>0</v>
      </c>
      <c r="AB24" s="24">
        <v>20.12</v>
      </c>
      <c r="AC24" s="3"/>
      <c r="AD24" s="162">
        <v>9406302</v>
      </c>
      <c r="AE24" s="124">
        <v>6254707</v>
      </c>
      <c r="AF24" s="124">
        <v>0</v>
      </c>
      <c r="AG24" s="86">
        <v>66.489999999999995</v>
      </c>
      <c r="AH24" s="86">
        <v>92.37</v>
      </c>
      <c r="AI24" s="86">
        <v>88.88</v>
      </c>
      <c r="AJ24" s="148" t="s">
        <v>9</v>
      </c>
      <c r="AK24" s="3"/>
      <c r="AL24" s="123" t="s">
        <v>9</v>
      </c>
      <c r="AM24" s="124">
        <v>517266500</v>
      </c>
      <c r="AN24" s="124">
        <v>480603701</v>
      </c>
      <c r="AO24" s="124">
        <v>0</v>
      </c>
      <c r="AP24" s="86">
        <v>92.91</v>
      </c>
      <c r="AQ24" s="124">
        <v>111968602</v>
      </c>
      <c r="AR24" s="124">
        <v>36045886</v>
      </c>
      <c r="AS24" s="124">
        <v>0</v>
      </c>
      <c r="AT24" s="24">
        <v>32.19</v>
      </c>
      <c r="AU24" s="3"/>
      <c r="AV24" s="162">
        <v>629235102</v>
      </c>
      <c r="AW24" s="124">
        <v>516649587</v>
      </c>
      <c r="AX24" s="124">
        <v>0</v>
      </c>
      <c r="AY24" s="86">
        <v>82.11</v>
      </c>
      <c r="AZ24" s="86">
        <v>93.38</v>
      </c>
      <c r="BA24" s="86">
        <v>93.05</v>
      </c>
      <c r="BB24" s="148" t="s">
        <v>9</v>
      </c>
      <c r="BC24" s="3"/>
      <c r="BD24" s="122" t="s">
        <v>14</v>
      </c>
      <c r="BE24" s="64">
        <v>7.9</v>
      </c>
      <c r="BF24" s="23" t="s">
        <v>96</v>
      </c>
      <c r="BG24" s="63">
        <v>23100</v>
      </c>
      <c r="BH24" s="63">
        <v>22900</v>
      </c>
      <c r="BI24" s="63">
        <v>580</v>
      </c>
      <c r="BJ24" s="64">
        <v>2.7</v>
      </c>
      <c r="BK24" s="23" t="s">
        <v>96</v>
      </c>
      <c r="BL24" s="63">
        <v>7800</v>
      </c>
      <c r="BM24" s="63">
        <v>7700</v>
      </c>
      <c r="BN24" s="65">
        <v>190</v>
      </c>
      <c r="BO24" s="3"/>
      <c r="BP24" s="66">
        <v>1.9</v>
      </c>
      <c r="BQ24" s="23" t="s">
        <v>96</v>
      </c>
      <c r="BR24" s="63">
        <v>9000</v>
      </c>
      <c r="BS24" s="63">
        <v>5700</v>
      </c>
      <c r="BT24" s="67">
        <v>160</v>
      </c>
      <c r="BU24" s="143" t="s">
        <v>14</v>
      </c>
      <c r="BV24" s="3"/>
      <c r="BW24" s="123" t="s">
        <v>9</v>
      </c>
      <c r="BX24" s="163">
        <v>517266500</v>
      </c>
      <c r="BY24" s="124">
        <v>3493</v>
      </c>
      <c r="BZ24" s="124">
        <v>5722</v>
      </c>
      <c r="CA24" s="124">
        <v>148087</v>
      </c>
      <c r="CB24" s="124">
        <v>90400</v>
      </c>
      <c r="CC24" s="124">
        <v>90427</v>
      </c>
      <c r="CD24" s="125">
        <v>88142</v>
      </c>
    </row>
    <row r="25" spans="2:82" ht="19.350000000000001" customHeight="1" x14ac:dyDescent="0.15">
      <c r="B25" s="123" t="s">
        <v>10</v>
      </c>
      <c r="C25" s="124">
        <v>286914489</v>
      </c>
      <c r="D25" s="124">
        <v>275608209</v>
      </c>
      <c r="E25" s="124">
        <v>0</v>
      </c>
      <c r="F25" s="86">
        <v>96.06</v>
      </c>
      <c r="G25" s="124">
        <v>89941358</v>
      </c>
      <c r="H25" s="124">
        <v>11416413</v>
      </c>
      <c r="I25" s="124">
        <v>0</v>
      </c>
      <c r="J25" s="24">
        <v>12.69</v>
      </c>
      <c r="K25" s="3"/>
      <c r="L25" s="139">
        <v>376855847</v>
      </c>
      <c r="M25" s="120">
        <v>287024622</v>
      </c>
      <c r="N25" s="120">
        <v>0</v>
      </c>
      <c r="O25" s="59">
        <v>76.16</v>
      </c>
      <c r="P25" s="59">
        <v>94.89</v>
      </c>
      <c r="Q25" s="70">
        <v>94.9</v>
      </c>
      <c r="R25" s="143" t="s">
        <v>10</v>
      </c>
      <c r="S25" s="3"/>
      <c r="T25" s="122" t="s">
        <v>10</v>
      </c>
      <c r="U25" s="120">
        <v>2651111</v>
      </c>
      <c r="V25" s="120">
        <v>2651111</v>
      </c>
      <c r="W25" s="120">
        <v>0</v>
      </c>
      <c r="X25" s="59">
        <v>100</v>
      </c>
      <c r="Y25" s="120">
        <v>1208964</v>
      </c>
      <c r="Z25" s="120">
        <v>308182</v>
      </c>
      <c r="AA25" s="120">
        <v>0</v>
      </c>
      <c r="AB25" s="26">
        <v>25.49</v>
      </c>
      <c r="AC25" s="3"/>
      <c r="AD25" s="139">
        <v>3860075</v>
      </c>
      <c r="AE25" s="120">
        <v>2959293</v>
      </c>
      <c r="AF25" s="120">
        <v>0</v>
      </c>
      <c r="AG25" s="59">
        <v>76.66</v>
      </c>
      <c r="AH25" s="59">
        <v>99.67</v>
      </c>
      <c r="AI25" s="59">
        <v>100</v>
      </c>
      <c r="AJ25" s="143" t="s">
        <v>10</v>
      </c>
      <c r="AK25" s="3"/>
      <c r="AL25" s="122" t="s">
        <v>10</v>
      </c>
      <c r="AM25" s="120">
        <v>289565600</v>
      </c>
      <c r="AN25" s="120">
        <v>278259320</v>
      </c>
      <c r="AO25" s="120">
        <v>0</v>
      </c>
      <c r="AP25" s="59">
        <v>96.1</v>
      </c>
      <c r="AQ25" s="120">
        <v>91150322</v>
      </c>
      <c r="AR25" s="120">
        <v>11724595</v>
      </c>
      <c r="AS25" s="120">
        <v>0</v>
      </c>
      <c r="AT25" s="26">
        <v>12.86</v>
      </c>
      <c r="AU25" s="3"/>
      <c r="AV25" s="139">
        <v>380715922</v>
      </c>
      <c r="AW25" s="120">
        <v>289983915</v>
      </c>
      <c r="AX25" s="120">
        <v>0</v>
      </c>
      <c r="AY25" s="59">
        <v>76.17</v>
      </c>
      <c r="AZ25" s="59">
        <v>95.07</v>
      </c>
      <c r="BA25" s="59">
        <v>95.01</v>
      </c>
      <c r="BB25" s="143" t="s">
        <v>10</v>
      </c>
      <c r="BC25" s="3"/>
      <c r="BD25" s="122" t="s">
        <v>15</v>
      </c>
      <c r="BE25" s="64">
        <v>7.6</v>
      </c>
      <c r="BF25" s="23">
        <v>25.08</v>
      </c>
      <c r="BG25" s="142">
        <v>17500</v>
      </c>
      <c r="BH25" s="142">
        <v>17500</v>
      </c>
      <c r="BI25" s="63">
        <v>580</v>
      </c>
      <c r="BJ25" s="64">
        <v>1.32</v>
      </c>
      <c r="BK25" s="23">
        <v>3.89</v>
      </c>
      <c r="BL25" s="142">
        <v>2900</v>
      </c>
      <c r="BM25" s="142">
        <v>4000</v>
      </c>
      <c r="BN25" s="65">
        <v>190</v>
      </c>
      <c r="BO25" s="3"/>
      <c r="BP25" s="66">
        <v>2.0699999999999998</v>
      </c>
      <c r="BQ25" s="23">
        <v>5.3</v>
      </c>
      <c r="BR25" s="142">
        <v>5700</v>
      </c>
      <c r="BS25" s="142">
        <v>6500</v>
      </c>
      <c r="BT25" s="67">
        <v>160</v>
      </c>
      <c r="BU25" s="143" t="s">
        <v>15</v>
      </c>
      <c r="BV25" s="3"/>
      <c r="BW25" s="122" t="s">
        <v>10</v>
      </c>
      <c r="BX25" s="140">
        <v>289565600</v>
      </c>
      <c r="BY25" s="120">
        <v>1728</v>
      </c>
      <c r="BZ25" s="120">
        <v>2818</v>
      </c>
      <c r="CA25" s="120">
        <v>167573</v>
      </c>
      <c r="CB25" s="120">
        <v>102756</v>
      </c>
      <c r="CC25" s="120">
        <v>102800</v>
      </c>
      <c r="CD25" s="121">
        <v>98189</v>
      </c>
    </row>
    <row r="26" spans="2:82" ht="19.350000000000001" customHeight="1" x14ac:dyDescent="0.15">
      <c r="B26" s="126" t="s">
        <v>11</v>
      </c>
      <c r="C26" s="127">
        <v>530087509</v>
      </c>
      <c r="D26" s="127">
        <v>494717272</v>
      </c>
      <c r="E26" s="127">
        <v>0</v>
      </c>
      <c r="F26" s="88">
        <v>93.33</v>
      </c>
      <c r="G26" s="127">
        <v>128106843</v>
      </c>
      <c r="H26" s="127">
        <v>36258827</v>
      </c>
      <c r="I26" s="127">
        <v>0</v>
      </c>
      <c r="J26" s="29">
        <v>28.3</v>
      </c>
      <c r="K26" s="3"/>
      <c r="L26" s="164">
        <v>658194352</v>
      </c>
      <c r="M26" s="127">
        <v>530976099</v>
      </c>
      <c r="N26" s="127">
        <v>0</v>
      </c>
      <c r="O26" s="88">
        <v>80.67</v>
      </c>
      <c r="P26" s="88">
        <v>92.71</v>
      </c>
      <c r="Q26" s="89">
        <v>92.89</v>
      </c>
      <c r="R26" s="165" t="s">
        <v>11</v>
      </c>
      <c r="S26" s="3"/>
      <c r="T26" s="126" t="s">
        <v>11</v>
      </c>
      <c r="U26" s="127">
        <v>3643191</v>
      </c>
      <c r="V26" s="127">
        <v>3408238</v>
      </c>
      <c r="W26" s="127">
        <v>0</v>
      </c>
      <c r="X26" s="88">
        <v>93.55</v>
      </c>
      <c r="Y26" s="127">
        <v>3342491</v>
      </c>
      <c r="Z26" s="127">
        <v>751200</v>
      </c>
      <c r="AA26" s="127">
        <v>0</v>
      </c>
      <c r="AB26" s="29">
        <v>22.47</v>
      </c>
      <c r="AC26" s="3"/>
      <c r="AD26" s="164">
        <v>6985682</v>
      </c>
      <c r="AE26" s="127">
        <v>4159438</v>
      </c>
      <c r="AF26" s="127">
        <v>0</v>
      </c>
      <c r="AG26" s="88">
        <v>59.54</v>
      </c>
      <c r="AH26" s="88">
        <v>95.53</v>
      </c>
      <c r="AI26" s="88">
        <v>93.29</v>
      </c>
      <c r="AJ26" s="165" t="s">
        <v>11</v>
      </c>
      <c r="AK26" s="3"/>
      <c r="AL26" s="126" t="s">
        <v>11</v>
      </c>
      <c r="AM26" s="127">
        <v>533730700</v>
      </c>
      <c r="AN26" s="127">
        <v>498125510</v>
      </c>
      <c r="AO26" s="127">
        <v>0</v>
      </c>
      <c r="AP26" s="88">
        <v>93.33</v>
      </c>
      <c r="AQ26" s="127">
        <v>131449334</v>
      </c>
      <c r="AR26" s="127">
        <v>37010027</v>
      </c>
      <c r="AS26" s="127">
        <v>0</v>
      </c>
      <c r="AT26" s="29">
        <v>28.16</v>
      </c>
      <c r="AU26" s="3"/>
      <c r="AV26" s="164">
        <v>665180034</v>
      </c>
      <c r="AW26" s="127">
        <v>535135537</v>
      </c>
      <c r="AX26" s="127">
        <v>0</v>
      </c>
      <c r="AY26" s="88">
        <v>80.45</v>
      </c>
      <c r="AZ26" s="88">
        <v>92.81</v>
      </c>
      <c r="BA26" s="88">
        <v>92.9</v>
      </c>
      <c r="BB26" s="165" t="s">
        <v>11</v>
      </c>
      <c r="BC26" s="3"/>
      <c r="BD26" s="122" t="s">
        <v>16</v>
      </c>
      <c r="BE26" s="64">
        <v>6.64</v>
      </c>
      <c r="BF26" s="23">
        <v>37.18</v>
      </c>
      <c r="BG26" s="142">
        <v>22447</v>
      </c>
      <c r="BH26" s="142">
        <v>17588</v>
      </c>
      <c r="BI26" s="63">
        <v>580</v>
      </c>
      <c r="BJ26" s="64">
        <v>2.25</v>
      </c>
      <c r="BK26" s="23">
        <v>12.09</v>
      </c>
      <c r="BL26" s="142">
        <v>6587</v>
      </c>
      <c r="BM26" s="142">
        <v>5188</v>
      </c>
      <c r="BN26" s="65">
        <v>190</v>
      </c>
      <c r="BO26" s="3"/>
      <c r="BP26" s="66">
        <v>1.1599999999999999</v>
      </c>
      <c r="BQ26" s="23">
        <v>11.56</v>
      </c>
      <c r="BR26" s="142">
        <v>7996</v>
      </c>
      <c r="BS26" s="142">
        <v>3688</v>
      </c>
      <c r="BT26" s="67">
        <v>160</v>
      </c>
      <c r="BU26" s="143" t="s">
        <v>16</v>
      </c>
      <c r="BV26" s="3"/>
      <c r="BW26" s="126" t="s">
        <v>11</v>
      </c>
      <c r="BX26" s="166">
        <v>533730700</v>
      </c>
      <c r="BY26" s="127">
        <v>3493</v>
      </c>
      <c r="BZ26" s="127">
        <v>5869</v>
      </c>
      <c r="CA26" s="127">
        <v>152800</v>
      </c>
      <c r="CB26" s="127">
        <v>90941</v>
      </c>
      <c r="CC26" s="127">
        <v>91018</v>
      </c>
      <c r="CD26" s="128">
        <v>80960</v>
      </c>
    </row>
    <row r="27" spans="2:82" ht="19.350000000000001" customHeight="1" x14ac:dyDescent="0.15">
      <c r="B27" s="129" t="s">
        <v>12</v>
      </c>
      <c r="C27" s="130">
        <v>186425061</v>
      </c>
      <c r="D27" s="130">
        <v>174824303</v>
      </c>
      <c r="E27" s="130">
        <v>0</v>
      </c>
      <c r="F27" s="84">
        <v>93.78</v>
      </c>
      <c r="G27" s="130">
        <v>68750260</v>
      </c>
      <c r="H27" s="130">
        <v>11259106</v>
      </c>
      <c r="I27" s="130">
        <v>0</v>
      </c>
      <c r="J27" s="28">
        <v>16.38</v>
      </c>
      <c r="K27" s="3"/>
      <c r="L27" s="160">
        <v>255175321</v>
      </c>
      <c r="M27" s="130">
        <v>186083409</v>
      </c>
      <c r="N27" s="130">
        <v>0</v>
      </c>
      <c r="O27" s="84">
        <v>72.92</v>
      </c>
      <c r="P27" s="84">
        <v>93.08</v>
      </c>
      <c r="Q27" s="85">
        <v>93.01</v>
      </c>
      <c r="R27" s="146" t="s">
        <v>12</v>
      </c>
      <c r="S27" s="3"/>
      <c r="T27" s="129" t="s">
        <v>12</v>
      </c>
      <c r="U27" s="130">
        <v>1537639</v>
      </c>
      <c r="V27" s="130">
        <v>1493549</v>
      </c>
      <c r="W27" s="130">
        <v>0</v>
      </c>
      <c r="X27" s="84">
        <v>97.13</v>
      </c>
      <c r="Y27" s="130">
        <v>2454850</v>
      </c>
      <c r="Z27" s="130">
        <v>168977</v>
      </c>
      <c r="AA27" s="130">
        <v>0</v>
      </c>
      <c r="AB27" s="28">
        <v>6.88</v>
      </c>
      <c r="AC27" s="3"/>
      <c r="AD27" s="160">
        <v>3992489</v>
      </c>
      <c r="AE27" s="130">
        <v>1662526</v>
      </c>
      <c r="AF27" s="130">
        <v>0</v>
      </c>
      <c r="AG27" s="84">
        <v>41.64</v>
      </c>
      <c r="AH27" s="84">
        <v>95.49</v>
      </c>
      <c r="AI27" s="84">
        <v>94.8</v>
      </c>
      <c r="AJ27" s="146" t="s">
        <v>12</v>
      </c>
      <c r="AK27" s="3"/>
      <c r="AL27" s="129" t="s">
        <v>12</v>
      </c>
      <c r="AM27" s="130">
        <v>187962700</v>
      </c>
      <c r="AN27" s="130">
        <v>176317852</v>
      </c>
      <c r="AO27" s="130">
        <v>0</v>
      </c>
      <c r="AP27" s="84">
        <v>93.8</v>
      </c>
      <c r="AQ27" s="130">
        <v>71205110</v>
      </c>
      <c r="AR27" s="130">
        <v>11428083</v>
      </c>
      <c r="AS27" s="130">
        <v>0</v>
      </c>
      <c r="AT27" s="28">
        <v>16.05</v>
      </c>
      <c r="AU27" s="3"/>
      <c r="AV27" s="160">
        <v>259167810</v>
      </c>
      <c r="AW27" s="130">
        <v>187745935</v>
      </c>
      <c r="AX27" s="130">
        <v>0</v>
      </c>
      <c r="AY27" s="84">
        <v>72.44</v>
      </c>
      <c r="AZ27" s="84">
        <v>93.13</v>
      </c>
      <c r="BA27" s="84">
        <v>93.03</v>
      </c>
      <c r="BB27" s="146" t="s">
        <v>12</v>
      </c>
      <c r="BC27" s="3"/>
      <c r="BD27" s="122" t="s">
        <v>17</v>
      </c>
      <c r="BE27" s="64">
        <v>6.37</v>
      </c>
      <c r="BF27" s="23" t="s">
        <v>96</v>
      </c>
      <c r="BG27" s="142">
        <v>30500</v>
      </c>
      <c r="BH27" s="142">
        <v>0</v>
      </c>
      <c r="BI27" s="63">
        <v>580</v>
      </c>
      <c r="BJ27" s="64">
        <v>2.19</v>
      </c>
      <c r="BK27" s="23" t="s">
        <v>96</v>
      </c>
      <c r="BL27" s="142">
        <v>10200</v>
      </c>
      <c r="BM27" s="142" t="s">
        <v>96</v>
      </c>
      <c r="BN27" s="65">
        <v>190</v>
      </c>
      <c r="BO27" s="3"/>
      <c r="BP27" s="66">
        <v>1.84</v>
      </c>
      <c r="BQ27" s="23" t="s">
        <v>96</v>
      </c>
      <c r="BR27" s="142">
        <v>11400</v>
      </c>
      <c r="BS27" s="142" t="s">
        <v>96</v>
      </c>
      <c r="BT27" s="67">
        <v>160</v>
      </c>
      <c r="BU27" s="143" t="s">
        <v>17</v>
      </c>
      <c r="BV27" s="3"/>
      <c r="BW27" s="129" t="s">
        <v>12</v>
      </c>
      <c r="BX27" s="161">
        <v>187962700</v>
      </c>
      <c r="BY27" s="130">
        <v>1369</v>
      </c>
      <c r="BZ27" s="130">
        <v>2400</v>
      </c>
      <c r="CA27" s="130">
        <v>137299</v>
      </c>
      <c r="CB27" s="130">
        <v>78318</v>
      </c>
      <c r="CC27" s="130">
        <v>78396</v>
      </c>
      <c r="CD27" s="131">
        <v>69893</v>
      </c>
    </row>
    <row r="28" spans="2:82" ht="19.350000000000001" customHeight="1" x14ac:dyDescent="0.15">
      <c r="B28" s="122" t="s">
        <v>13</v>
      </c>
      <c r="C28" s="120">
        <v>457659239</v>
      </c>
      <c r="D28" s="120">
        <v>438302625</v>
      </c>
      <c r="E28" s="120">
        <v>0</v>
      </c>
      <c r="F28" s="59">
        <v>95.77</v>
      </c>
      <c r="G28" s="120">
        <v>77562466</v>
      </c>
      <c r="H28" s="120">
        <v>17745882</v>
      </c>
      <c r="I28" s="120">
        <v>0</v>
      </c>
      <c r="J28" s="26">
        <v>22.88</v>
      </c>
      <c r="K28" s="3"/>
      <c r="L28" s="139">
        <v>535221705</v>
      </c>
      <c r="M28" s="120">
        <v>456048507</v>
      </c>
      <c r="N28" s="120">
        <v>0</v>
      </c>
      <c r="O28" s="59">
        <v>85.21</v>
      </c>
      <c r="P28" s="59">
        <v>96.07</v>
      </c>
      <c r="Q28" s="70">
        <v>95.42</v>
      </c>
      <c r="R28" s="143" t="s">
        <v>13</v>
      </c>
      <c r="S28" s="3"/>
      <c r="T28" s="122" t="s">
        <v>13</v>
      </c>
      <c r="U28" s="120">
        <v>2196900</v>
      </c>
      <c r="V28" s="120">
        <v>2196900</v>
      </c>
      <c r="W28" s="120">
        <v>0</v>
      </c>
      <c r="X28" s="59">
        <v>100</v>
      </c>
      <c r="Y28" s="120">
        <v>1129184</v>
      </c>
      <c r="Z28" s="120">
        <v>159604</v>
      </c>
      <c r="AA28" s="120">
        <v>0</v>
      </c>
      <c r="AB28" s="26">
        <v>14.13</v>
      </c>
      <c r="AC28" s="3"/>
      <c r="AD28" s="139">
        <v>3326084</v>
      </c>
      <c r="AE28" s="120">
        <v>2356504</v>
      </c>
      <c r="AF28" s="120">
        <v>0</v>
      </c>
      <c r="AG28" s="59">
        <v>70.849999999999994</v>
      </c>
      <c r="AH28" s="59">
        <v>98.93</v>
      </c>
      <c r="AI28" s="59">
        <v>97.98</v>
      </c>
      <c r="AJ28" s="143" t="s">
        <v>13</v>
      </c>
      <c r="AK28" s="3"/>
      <c r="AL28" s="122" t="s">
        <v>13</v>
      </c>
      <c r="AM28" s="120">
        <v>459856139</v>
      </c>
      <c r="AN28" s="120">
        <v>440499525</v>
      </c>
      <c r="AO28" s="120">
        <v>0</v>
      </c>
      <c r="AP28" s="59">
        <v>95.79</v>
      </c>
      <c r="AQ28" s="120">
        <v>78691650</v>
      </c>
      <c r="AR28" s="120">
        <v>17905486</v>
      </c>
      <c r="AS28" s="120">
        <v>0</v>
      </c>
      <c r="AT28" s="26">
        <v>22.75</v>
      </c>
      <c r="AU28" s="3"/>
      <c r="AV28" s="139">
        <v>538547789</v>
      </c>
      <c r="AW28" s="120">
        <v>458405011</v>
      </c>
      <c r="AX28" s="120">
        <v>0</v>
      </c>
      <c r="AY28" s="59">
        <v>85.12</v>
      </c>
      <c r="AZ28" s="59">
        <v>96.14</v>
      </c>
      <c r="BA28" s="59">
        <v>95.46</v>
      </c>
      <c r="BB28" s="143" t="s">
        <v>13</v>
      </c>
      <c r="BC28" s="3"/>
      <c r="BD28" s="129" t="s">
        <v>18</v>
      </c>
      <c r="BE28" s="72">
        <v>5.34</v>
      </c>
      <c r="BF28" s="21">
        <v>33.270000000000003</v>
      </c>
      <c r="BG28" s="71">
        <v>23500</v>
      </c>
      <c r="BH28" s="71">
        <v>18800</v>
      </c>
      <c r="BI28" s="71">
        <v>580</v>
      </c>
      <c r="BJ28" s="72">
        <v>2.14</v>
      </c>
      <c r="BK28" s="21">
        <v>12.45</v>
      </c>
      <c r="BL28" s="71">
        <v>8500</v>
      </c>
      <c r="BM28" s="71">
        <v>6800</v>
      </c>
      <c r="BN28" s="73">
        <v>190</v>
      </c>
      <c r="BO28" s="3"/>
      <c r="BP28" s="74">
        <v>1.37</v>
      </c>
      <c r="BQ28" s="21">
        <v>12.28</v>
      </c>
      <c r="BR28" s="71">
        <v>10000</v>
      </c>
      <c r="BS28" s="71">
        <v>5000</v>
      </c>
      <c r="BT28" s="75">
        <v>160</v>
      </c>
      <c r="BU28" s="146" t="s">
        <v>18</v>
      </c>
      <c r="BV28" s="3"/>
      <c r="BW28" s="122" t="s">
        <v>13</v>
      </c>
      <c r="BX28" s="140">
        <v>459856139</v>
      </c>
      <c r="BY28" s="120">
        <v>3343</v>
      </c>
      <c r="BZ28" s="120">
        <v>5397</v>
      </c>
      <c r="CA28" s="120">
        <v>137558</v>
      </c>
      <c r="CB28" s="120">
        <v>85206</v>
      </c>
      <c r="CC28" s="120">
        <v>85193</v>
      </c>
      <c r="CD28" s="121">
        <v>87876</v>
      </c>
    </row>
    <row r="29" spans="2:82" ht="19.350000000000001" customHeight="1" x14ac:dyDescent="0.15">
      <c r="B29" s="122" t="s">
        <v>14</v>
      </c>
      <c r="C29" s="120">
        <v>456830053</v>
      </c>
      <c r="D29" s="120">
        <v>440039473</v>
      </c>
      <c r="E29" s="120">
        <v>0</v>
      </c>
      <c r="F29" s="59">
        <v>96.32</v>
      </c>
      <c r="G29" s="120">
        <v>66421211</v>
      </c>
      <c r="H29" s="120">
        <v>20852167</v>
      </c>
      <c r="I29" s="120">
        <v>0</v>
      </c>
      <c r="J29" s="26">
        <v>31.39</v>
      </c>
      <c r="K29" s="3"/>
      <c r="L29" s="139">
        <v>523251264</v>
      </c>
      <c r="M29" s="120">
        <v>460891640</v>
      </c>
      <c r="N29" s="120">
        <v>0</v>
      </c>
      <c r="O29" s="59">
        <v>88.08</v>
      </c>
      <c r="P29" s="59">
        <v>94.26</v>
      </c>
      <c r="Q29" s="70">
        <v>95.25</v>
      </c>
      <c r="R29" s="143" t="s">
        <v>14</v>
      </c>
      <c r="S29" s="3"/>
      <c r="T29" s="122" t="s">
        <v>14</v>
      </c>
      <c r="U29" s="120">
        <v>2362647</v>
      </c>
      <c r="V29" s="120">
        <v>2326227</v>
      </c>
      <c r="W29" s="120">
        <v>0</v>
      </c>
      <c r="X29" s="59">
        <v>98.46</v>
      </c>
      <c r="Y29" s="120">
        <v>491035</v>
      </c>
      <c r="Z29" s="120">
        <v>56595</v>
      </c>
      <c r="AA29" s="120">
        <v>0</v>
      </c>
      <c r="AB29" s="26">
        <v>11.53</v>
      </c>
      <c r="AC29" s="3"/>
      <c r="AD29" s="139">
        <v>2853682</v>
      </c>
      <c r="AE29" s="120">
        <v>2382822</v>
      </c>
      <c r="AF29" s="120">
        <v>0</v>
      </c>
      <c r="AG29" s="59">
        <v>83.5</v>
      </c>
      <c r="AH29" s="59">
        <v>99.15</v>
      </c>
      <c r="AI29" s="59">
        <v>99.8</v>
      </c>
      <c r="AJ29" s="143" t="s">
        <v>14</v>
      </c>
      <c r="AK29" s="3"/>
      <c r="AL29" s="122" t="s">
        <v>14</v>
      </c>
      <c r="AM29" s="120">
        <v>459192700</v>
      </c>
      <c r="AN29" s="120">
        <v>442365700</v>
      </c>
      <c r="AO29" s="120">
        <v>0</v>
      </c>
      <c r="AP29" s="59">
        <v>96.34</v>
      </c>
      <c r="AQ29" s="120">
        <v>66912246</v>
      </c>
      <c r="AR29" s="120">
        <v>20908762</v>
      </c>
      <c r="AS29" s="120">
        <v>0</v>
      </c>
      <c r="AT29" s="26">
        <v>31.25</v>
      </c>
      <c r="AU29" s="3"/>
      <c r="AV29" s="139">
        <v>526104946</v>
      </c>
      <c r="AW29" s="120">
        <v>463274462</v>
      </c>
      <c r="AX29" s="120">
        <v>0</v>
      </c>
      <c r="AY29" s="59">
        <v>88.06</v>
      </c>
      <c r="AZ29" s="59">
        <v>94.42</v>
      </c>
      <c r="BA29" s="59">
        <v>95.33</v>
      </c>
      <c r="BB29" s="143" t="s">
        <v>14</v>
      </c>
      <c r="BC29" s="3"/>
      <c r="BD29" s="122" t="s">
        <v>19</v>
      </c>
      <c r="BE29" s="64">
        <v>9.3000000000000007</v>
      </c>
      <c r="BF29" s="23" t="s">
        <v>96</v>
      </c>
      <c r="BG29" s="142">
        <v>28000</v>
      </c>
      <c r="BH29" s="142">
        <v>22000</v>
      </c>
      <c r="BI29" s="63">
        <v>580</v>
      </c>
      <c r="BJ29" s="64">
        <v>3.1</v>
      </c>
      <c r="BK29" s="23" t="s">
        <v>96</v>
      </c>
      <c r="BL29" s="142">
        <v>8800</v>
      </c>
      <c r="BM29" s="142">
        <v>6400</v>
      </c>
      <c r="BN29" s="65">
        <v>190</v>
      </c>
      <c r="BO29" s="3"/>
      <c r="BP29" s="66">
        <v>2.5</v>
      </c>
      <c r="BQ29" s="23" t="s">
        <v>96</v>
      </c>
      <c r="BR29" s="142">
        <v>10000</v>
      </c>
      <c r="BS29" s="142">
        <v>5000</v>
      </c>
      <c r="BT29" s="67">
        <v>160</v>
      </c>
      <c r="BU29" s="143" t="s">
        <v>19</v>
      </c>
      <c r="BV29" s="3"/>
      <c r="BW29" s="122" t="s">
        <v>14</v>
      </c>
      <c r="BX29" s="140">
        <v>459192700</v>
      </c>
      <c r="BY29" s="120">
        <v>2656</v>
      </c>
      <c r="BZ29" s="120">
        <v>4650</v>
      </c>
      <c r="CA29" s="120">
        <v>172889</v>
      </c>
      <c r="CB29" s="120">
        <v>98751</v>
      </c>
      <c r="CC29" s="120">
        <v>98945</v>
      </c>
      <c r="CD29" s="121">
        <v>71595</v>
      </c>
    </row>
    <row r="30" spans="2:82" ht="19.350000000000001" customHeight="1" x14ac:dyDescent="0.15">
      <c r="B30" s="122" t="s">
        <v>15</v>
      </c>
      <c r="C30" s="120">
        <v>22949900</v>
      </c>
      <c r="D30" s="120">
        <v>22949900</v>
      </c>
      <c r="E30" s="120">
        <v>0</v>
      </c>
      <c r="F30" s="59">
        <v>100</v>
      </c>
      <c r="G30" s="120">
        <v>0</v>
      </c>
      <c r="H30" s="120">
        <v>0</v>
      </c>
      <c r="I30" s="120">
        <v>0</v>
      </c>
      <c r="J30" s="26" t="s">
        <v>96</v>
      </c>
      <c r="K30" s="3"/>
      <c r="L30" s="139">
        <v>22949900</v>
      </c>
      <c r="M30" s="120">
        <v>22949900</v>
      </c>
      <c r="N30" s="120">
        <v>0</v>
      </c>
      <c r="O30" s="59">
        <v>100</v>
      </c>
      <c r="P30" s="59">
        <v>100</v>
      </c>
      <c r="Q30" s="70">
        <v>100</v>
      </c>
      <c r="R30" s="143" t="s">
        <v>15</v>
      </c>
      <c r="S30" s="3"/>
      <c r="T30" s="122" t="s">
        <v>15</v>
      </c>
      <c r="U30" s="120">
        <v>0</v>
      </c>
      <c r="V30" s="120">
        <v>0</v>
      </c>
      <c r="W30" s="120">
        <v>0</v>
      </c>
      <c r="X30" s="59" t="s">
        <v>96</v>
      </c>
      <c r="Y30" s="120">
        <v>0</v>
      </c>
      <c r="Z30" s="120">
        <v>0</v>
      </c>
      <c r="AA30" s="120">
        <v>0</v>
      </c>
      <c r="AB30" s="26" t="s">
        <v>96</v>
      </c>
      <c r="AC30" s="3"/>
      <c r="AD30" s="139">
        <v>0</v>
      </c>
      <c r="AE30" s="120">
        <v>0</v>
      </c>
      <c r="AF30" s="120">
        <v>0</v>
      </c>
      <c r="AG30" s="59" t="s">
        <v>96</v>
      </c>
      <c r="AH30" s="59">
        <v>100</v>
      </c>
      <c r="AI30" s="59">
        <v>100</v>
      </c>
      <c r="AJ30" s="143" t="s">
        <v>15</v>
      </c>
      <c r="AK30" s="3"/>
      <c r="AL30" s="122" t="s">
        <v>15</v>
      </c>
      <c r="AM30" s="120">
        <v>22949900</v>
      </c>
      <c r="AN30" s="120">
        <v>22949900</v>
      </c>
      <c r="AO30" s="120">
        <v>0</v>
      </c>
      <c r="AP30" s="59">
        <v>100</v>
      </c>
      <c r="AQ30" s="120">
        <v>0</v>
      </c>
      <c r="AR30" s="120">
        <v>0</v>
      </c>
      <c r="AS30" s="120">
        <v>0</v>
      </c>
      <c r="AT30" s="26" t="s">
        <v>96</v>
      </c>
      <c r="AU30" s="3"/>
      <c r="AV30" s="139">
        <v>22949900</v>
      </c>
      <c r="AW30" s="120">
        <v>22949900</v>
      </c>
      <c r="AX30" s="120">
        <v>0</v>
      </c>
      <c r="AY30" s="59">
        <v>100</v>
      </c>
      <c r="AZ30" s="59">
        <v>100</v>
      </c>
      <c r="BA30" s="59">
        <v>100</v>
      </c>
      <c r="BB30" s="143" t="s">
        <v>15</v>
      </c>
      <c r="BC30" s="3"/>
      <c r="BD30" s="122" t="s">
        <v>20</v>
      </c>
      <c r="BE30" s="64">
        <v>6.79</v>
      </c>
      <c r="BF30" s="23">
        <v>29.99</v>
      </c>
      <c r="BG30" s="142">
        <v>23800</v>
      </c>
      <c r="BH30" s="142">
        <v>18600</v>
      </c>
      <c r="BI30" s="63">
        <v>580</v>
      </c>
      <c r="BJ30" s="64">
        <v>3.46</v>
      </c>
      <c r="BK30" s="23">
        <v>15.28</v>
      </c>
      <c r="BL30" s="142">
        <v>11500</v>
      </c>
      <c r="BM30" s="142">
        <v>9000</v>
      </c>
      <c r="BN30" s="65">
        <v>190</v>
      </c>
      <c r="BO30" s="3"/>
      <c r="BP30" s="66">
        <v>2.68</v>
      </c>
      <c r="BQ30" s="23">
        <v>15.27</v>
      </c>
      <c r="BR30" s="142">
        <v>10700</v>
      </c>
      <c r="BS30" s="142">
        <v>5700</v>
      </c>
      <c r="BT30" s="67">
        <v>160</v>
      </c>
      <c r="BU30" s="143" t="s">
        <v>20</v>
      </c>
      <c r="BV30" s="3"/>
      <c r="BW30" s="122" t="s">
        <v>15</v>
      </c>
      <c r="BX30" s="140">
        <v>22949900</v>
      </c>
      <c r="BY30" s="120">
        <v>183</v>
      </c>
      <c r="BZ30" s="120">
        <v>291</v>
      </c>
      <c r="CA30" s="120">
        <v>125409</v>
      </c>
      <c r="CB30" s="120">
        <v>78866</v>
      </c>
      <c r="CC30" s="120">
        <v>78866</v>
      </c>
      <c r="CD30" s="121" t="s">
        <v>96</v>
      </c>
    </row>
    <row r="31" spans="2:82" ht="19.350000000000001" customHeight="1" x14ac:dyDescent="0.15">
      <c r="B31" s="122" t="s">
        <v>16</v>
      </c>
      <c r="C31" s="120">
        <v>124340713</v>
      </c>
      <c r="D31" s="120">
        <v>123213613</v>
      </c>
      <c r="E31" s="120">
        <v>0</v>
      </c>
      <c r="F31" s="59">
        <v>99.09</v>
      </c>
      <c r="G31" s="120">
        <v>5612219</v>
      </c>
      <c r="H31" s="120">
        <v>2519460</v>
      </c>
      <c r="I31" s="120">
        <v>0</v>
      </c>
      <c r="J31" s="26">
        <v>44.89</v>
      </c>
      <c r="K31" s="3"/>
      <c r="L31" s="139">
        <v>129952932</v>
      </c>
      <c r="M31" s="120">
        <v>125733073</v>
      </c>
      <c r="N31" s="120">
        <v>0</v>
      </c>
      <c r="O31" s="59">
        <v>96.75</v>
      </c>
      <c r="P31" s="59">
        <v>98.07</v>
      </c>
      <c r="Q31" s="70">
        <v>98.35</v>
      </c>
      <c r="R31" s="143" t="s">
        <v>16</v>
      </c>
      <c r="S31" s="3"/>
      <c r="T31" s="122" t="s">
        <v>16</v>
      </c>
      <c r="U31" s="120">
        <v>973987</v>
      </c>
      <c r="V31" s="120">
        <v>973987</v>
      </c>
      <c r="W31" s="120">
        <v>0</v>
      </c>
      <c r="X31" s="59">
        <v>100</v>
      </c>
      <c r="Y31" s="120">
        <v>23100</v>
      </c>
      <c r="Z31" s="120">
        <v>23100</v>
      </c>
      <c r="AA31" s="120">
        <v>0</v>
      </c>
      <c r="AB31" s="26">
        <v>100</v>
      </c>
      <c r="AC31" s="3"/>
      <c r="AD31" s="139">
        <v>997087</v>
      </c>
      <c r="AE31" s="120">
        <v>997087</v>
      </c>
      <c r="AF31" s="120">
        <v>0</v>
      </c>
      <c r="AG31" s="59">
        <v>100</v>
      </c>
      <c r="AH31" s="59">
        <v>99.79</v>
      </c>
      <c r="AI31" s="59">
        <v>99.15</v>
      </c>
      <c r="AJ31" s="143" t="s">
        <v>16</v>
      </c>
      <c r="AK31" s="3"/>
      <c r="AL31" s="122" t="s">
        <v>16</v>
      </c>
      <c r="AM31" s="120">
        <v>125314700</v>
      </c>
      <c r="AN31" s="120">
        <v>124187600</v>
      </c>
      <c r="AO31" s="120">
        <v>0</v>
      </c>
      <c r="AP31" s="59">
        <v>99.1</v>
      </c>
      <c r="AQ31" s="120">
        <v>5635319</v>
      </c>
      <c r="AR31" s="120">
        <v>2542560</v>
      </c>
      <c r="AS31" s="120">
        <v>0</v>
      </c>
      <c r="AT31" s="26">
        <v>45.12</v>
      </c>
      <c r="AU31" s="3"/>
      <c r="AV31" s="139">
        <v>130950019</v>
      </c>
      <c r="AW31" s="120">
        <v>126730160</v>
      </c>
      <c r="AX31" s="120">
        <v>0</v>
      </c>
      <c r="AY31" s="59">
        <v>96.78</v>
      </c>
      <c r="AZ31" s="59">
        <v>98.12</v>
      </c>
      <c r="BA31" s="59">
        <v>98.36</v>
      </c>
      <c r="BB31" s="143" t="s">
        <v>16</v>
      </c>
      <c r="BC31" s="3"/>
      <c r="BD31" s="129" t="s">
        <v>21</v>
      </c>
      <c r="BE31" s="72">
        <v>7.78</v>
      </c>
      <c r="BF31" s="21">
        <v>22</v>
      </c>
      <c r="BG31" s="145">
        <v>20500</v>
      </c>
      <c r="BH31" s="145">
        <v>18500</v>
      </c>
      <c r="BI31" s="71">
        <v>580</v>
      </c>
      <c r="BJ31" s="72">
        <v>3.3</v>
      </c>
      <c r="BK31" s="21">
        <v>6</v>
      </c>
      <c r="BL31" s="145">
        <v>8000</v>
      </c>
      <c r="BM31" s="145">
        <v>6000</v>
      </c>
      <c r="BN31" s="73">
        <v>190</v>
      </c>
      <c r="BO31" s="3"/>
      <c r="BP31" s="74">
        <v>3.18</v>
      </c>
      <c r="BQ31" s="21">
        <v>2</v>
      </c>
      <c r="BR31" s="145">
        <v>8500</v>
      </c>
      <c r="BS31" s="145">
        <v>6500</v>
      </c>
      <c r="BT31" s="75">
        <v>160</v>
      </c>
      <c r="BU31" s="146" t="s">
        <v>21</v>
      </c>
      <c r="BV31" s="3"/>
      <c r="BW31" s="122" t="s">
        <v>16</v>
      </c>
      <c r="BX31" s="140">
        <v>125314700</v>
      </c>
      <c r="BY31" s="120">
        <v>843</v>
      </c>
      <c r="BZ31" s="120">
        <v>1439</v>
      </c>
      <c r="CA31" s="120">
        <v>148653</v>
      </c>
      <c r="CB31" s="120">
        <v>87085</v>
      </c>
      <c r="CC31" s="120">
        <v>87441</v>
      </c>
      <c r="CD31" s="121">
        <v>57293</v>
      </c>
    </row>
    <row r="32" spans="2:82" ht="19.350000000000001" customHeight="1" x14ac:dyDescent="0.15">
      <c r="B32" s="122" t="s">
        <v>17</v>
      </c>
      <c r="C32" s="120">
        <v>435360258</v>
      </c>
      <c r="D32" s="120">
        <v>424840783</v>
      </c>
      <c r="E32" s="120">
        <v>0</v>
      </c>
      <c r="F32" s="59">
        <v>97.58</v>
      </c>
      <c r="G32" s="120">
        <v>50166872</v>
      </c>
      <c r="H32" s="120">
        <v>13360699</v>
      </c>
      <c r="I32" s="120">
        <v>0</v>
      </c>
      <c r="J32" s="26">
        <v>26.63</v>
      </c>
      <c r="K32" s="3"/>
      <c r="L32" s="139">
        <v>485527130</v>
      </c>
      <c r="M32" s="120">
        <v>438201482</v>
      </c>
      <c r="N32" s="120">
        <v>0</v>
      </c>
      <c r="O32" s="59">
        <v>90.25</v>
      </c>
      <c r="P32" s="59">
        <v>96.06</v>
      </c>
      <c r="Q32" s="70">
        <v>96.82</v>
      </c>
      <c r="R32" s="143" t="s">
        <v>17</v>
      </c>
      <c r="S32" s="3"/>
      <c r="T32" s="122" t="s">
        <v>17</v>
      </c>
      <c r="U32" s="120">
        <v>1478792</v>
      </c>
      <c r="V32" s="120">
        <v>1478792</v>
      </c>
      <c r="W32" s="120">
        <v>0</v>
      </c>
      <c r="X32" s="59">
        <v>100</v>
      </c>
      <c r="Y32" s="120">
        <v>2486157</v>
      </c>
      <c r="Z32" s="120">
        <v>21050</v>
      </c>
      <c r="AA32" s="120">
        <v>0</v>
      </c>
      <c r="AB32" s="26">
        <v>0.85</v>
      </c>
      <c r="AC32" s="3"/>
      <c r="AD32" s="139">
        <v>3964949</v>
      </c>
      <c r="AE32" s="120">
        <v>1499842</v>
      </c>
      <c r="AF32" s="120">
        <v>0</v>
      </c>
      <c r="AG32" s="59">
        <v>37.83</v>
      </c>
      <c r="AH32" s="59">
        <v>97.77</v>
      </c>
      <c r="AI32" s="59">
        <v>99.69</v>
      </c>
      <c r="AJ32" s="143" t="s">
        <v>17</v>
      </c>
      <c r="AK32" s="3"/>
      <c r="AL32" s="122" t="s">
        <v>17</v>
      </c>
      <c r="AM32" s="120">
        <v>436839050</v>
      </c>
      <c r="AN32" s="120">
        <v>426319575</v>
      </c>
      <c r="AO32" s="120">
        <v>0</v>
      </c>
      <c r="AP32" s="59">
        <v>97.59</v>
      </c>
      <c r="AQ32" s="120">
        <v>52653029</v>
      </c>
      <c r="AR32" s="120">
        <v>13381749</v>
      </c>
      <c r="AS32" s="120">
        <v>0</v>
      </c>
      <c r="AT32" s="26">
        <v>25.41</v>
      </c>
      <c r="AU32" s="3"/>
      <c r="AV32" s="139">
        <v>489492079</v>
      </c>
      <c r="AW32" s="120">
        <v>439701324</v>
      </c>
      <c r="AX32" s="120">
        <v>0</v>
      </c>
      <c r="AY32" s="59">
        <v>89.83</v>
      </c>
      <c r="AZ32" s="59">
        <v>96.11</v>
      </c>
      <c r="BA32" s="59">
        <v>96.86</v>
      </c>
      <c r="BB32" s="143" t="s">
        <v>17</v>
      </c>
      <c r="BC32" s="3"/>
      <c r="BD32" s="122" t="s">
        <v>22</v>
      </c>
      <c r="BE32" s="64">
        <v>7.7</v>
      </c>
      <c r="BF32" s="23">
        <v>21</v>
      </c>
      <c r="BG32" s="142">
        <v>19200</v>
      </c>
      <c r="BH32" s="142">
        <v>21800</v>
      </c>
      <c r="BI32" s="63">
        <v>580</v>
      </c>
      <c r="BJ32" s="64">
        <v>2.6</v>
      </c>
      <c r="BK32" s="23">
        <v>6</v>
      </c>
      <c r="BL32" s="142">
        <v>6000</v>
      </c>
      <c r="BM32" s="142">
        <v>7400</v>
      </c>
      <c r="BN32" s="65">
        <v>190</v>
      </c>
      <c r="BO32" s="3"/>
      <c r="BP32" s="66">
        <v>2.95</v>
      </c>
      <c r="BQ32" s="23">
        <v>7.7</v>
      </c>
      <c r="BR32" s="142">
        <v>9000</v>
      </c>
      <c r="BS32" s="142">
        <v>6800</v>
      </c>
      <c r="BT32" s="67">
        <v>160</v>
      </c>
      <c r="BU32" s="143" t="s">
        <v>22</v>
      </c>
      <c r="BV32" s="3"/>
      <c r="BW32" s="122" t="s">
        <v>17</v>
      </c>
      <c r="BX32" s="140">
        <v>436839050</v>
      </c>
      <c r="BY32" s="120">
        <v>2786</v>
      </c>
      <c r="BZ32" s="120">
        <v>5055</v>
      </c>
      <c r="CA32" s="120">
        <v>156798</v>
      </c>
      <c r="CB32" s="120">
        <v>86417</v>
      </c>
      <c r="CC32" s="120">
        <v>86570</v>
      </c>
      <c r="CD32" s="121">
        <v>56877</v>
      </c>
    </row>
    <row r="33" spans="2:82" ht="19.350000000000001" customHeight="1" x14ac:dyDescent="0.15">
      <c r="B33" s="129" t="s">
        <v>18</v>
      </c>
      <c r="C33" s="130">
        <v>300939630</v>
      </c>
      <c r="D33" s="130">
        <v>286350253</v>
      </c>
      <c r="E33" s="130">
        <v>0</v>
      </c>
      <c r="F33" s="84">
        <v>95.15</v>
      </c>
      <c r="G33" s="130">
        <v>59156280</v>
      </c>
      <c r="H33" s="130">
        <v>10676233</v>
      </c>
      <c r="I33" s="130">
        <v>0</v>
      </c>
      <c r="J33" s="28">
        <v>18.05</v>
      </c>
      <c r="K33" s="3"/>
      <c r="L33" s="160">
        <v>360095910</v>
      </c>
      <c r="M33" s="130">
        <v>297026486</v>
      </c>
      <c r="N33" s="130">
        <v>0</v>
      </c>
      <c r="O33" s="84">
        <v>82.49</v>
      </c>
      <c r="P33" s="84">
        <v>94.39</v>
      </c>
      <c r="Q33" s="85">
        <v>94.53</v>
      </c>
      <c r="R33" s="146" t="s">
        <v>18</v>
      </c>
      <c r="S33" s="3"/>
      <c r="T33" s="129" t="s">
        <v>18</v>
      </c>
      <c r="U33" s="130">
        <v>2824470</v>
      </c>
      <c r="V33" s="130">
        <v>2782347</v>
      </c>
      <c r="W33" s="130">
        <v>0</v>
      </c>
      <c r="X33" s="84">
        <v>98.51</v>
      </c>
      <c r="Y33" s="130">
        <v>719974</v>
      </c>
      <c r="Z33" s="130">
        <v>143984</v>
      </c>
      <c r="AA33" s="130">
        <v>0</v>
      </c>
      <c r="AB33" s="28">
        <v>20</v>
      </c>
      <c r="AC33" s="3"/>
      <c r="AD33" s="160">
        <v>3544444</v>
      </c>
      <c r="AE33" s="130">
        <v>2926331</v>
      </c>
      <c r="AF33" s="130">
        <v>0</v>
      </c>
      <c r="AG33" s="84">
        <v>82.56</v>
      </c>
      <c r="AH33" s="84">
        <v>99.36</v>
      </c>
      <c r="AI33" s="84">
        <v>99.83</v>
      </c>
      <c r="AJ33" s="146" t="s">
        <v>18</v>
      </c>
      <c r="AK33" s="3"/>
      <c r="AL33" s="129" t="s">
        <v>18</v>
      </c>
      <c r="AM33" s="130">
        <v>303764100</v>
      </c>
      <c r="AN33" s="130">
        <v>289132600</v>
      </c>
      <c r="AO33" s="130">
        <v>0</v>
      </c>
      <c r="AP33" s="84">
        <v>95.18</v>
      </c>
      <c r="AQ33" s="130">
        <v>59876254</v>
      </c>
      <c r="AR33" s="130">
        <v>10820217</v>
      </c>
      <c r="AS33" s="130">
        <v>0</v>
      </c>
      <c r="AT33" s="28">
        <v>18.07</v>
      </c>
      <c r="AU33" s="3"/>
      <c r="AV33" s="160">
        <v>363640354</v>
      </c>
      <c r="AW33" s="130">
        <v>299952817</v>
      </c>
      <c r="AX33" s="130">
        <v>0</v>
      </c>
      <c r="AY33" s="84">
        <v>82.49</v>
      </c>
      <c r="AZ33" s="84">
        <v>94.52</v>
      </c>
      <c r="BA33" s="84">
        <v>94.63</v>
      </c>
      <c r="BB33" s="146" t="s">
        <v>18</v>
      </c>
      <c r="BC33" s="3"/>
      <c r="BD33" s="122" t="s">
        <v>23</v>
      </c>
      <c r="BE33" s="64">
        <v>7.04</v>
      </c>
      <c r="BF33" s="23">
        <v>19.27</v>
      </c>
      <c r="BG33" s="142">
        <v>22100</v>
      </c>
      <c r="BH33" s="142">
        <v>16300</v>
      </c>
      <c r="BI33" s="63">
        <v>580</v>
      </c>
      <c r="BJ33" s="64">
        <v>2.35</v>
      </c>
      <c r="BK33" s="23">
        <v>6.35</v>
      </c>
      <c r="BL33" s="142">
        <v>7200</v>
      </c>
      <c r="BM33" s="142">
        <v>5400</v>
      </c>
      <c r="BN33" s="65">
        <v>190</v>
      </c>
      <c r="BO33" s="3"/>
      <c r="BP33" s="66">
        <v>2.44</v>
      </c>
      <c r="BQ33" s="23">
        <v>7.22</v>
      </c>
      <c r="BR33" s="142">
        <v>9900</v>
      </c>
      <c r="BS33" s="142">
        <v>5000</v>
      </c>
      <c r="BT33" s="67">
        <v>160</v>
      </c>
      <c r="BU33" s="143" t="s">
        <v>23</v>
      </c>
      <c r="BV33" s="3"/>
      <c r="BW33" s="129" t="s">
        <v>18</v>
      </c>
      <c r="BX33" s="161">
        <v>303764100</v>
      </c>
      <c r="BY33" s="130">
        <v>1992</v>
      </c>
      <c r="BZ33" s="130">
        <v>3552</v>
      </c>
      <c r="CA33" s="130">
        <v>152492</v>
      </c>
      <c r="CB33" s="130">
        <v>85519</v>
      </c>
      <c r="CC33" s="130">
        <v>85349</v>
      </c>
      <c r="CD33" s="131">
        <v>108633</v>
      </c>
    </row>
    <row r="34" spans="2:82" ht="19.350000000000001" customHeight="1" x14ac:dyDescent="0.15">
      <c r="B34" s="122" t="s">
        <v>19</v>
      </c>
      <c r="C34" s="120">
        <v>423654364</v>
      </c>
      <c r="D34" s="120">
        <v>392152972</v>
      </c>
      <c r="E34" s="120">
        <v>0</v>
      </c>
      <c r="F34" s="59">
        <v>92.56</v>
      </c>
      <c r="G34" s="120">
        <v>94404377</v>
      </c>
      <c r="H34" s="120">
        <v>24872287</v>
      </c>
      <c r="I34" s="120">
        <v>0</v>
      </c>
      <c r="J34" s="26">
        <v>26.35</v>
      </c>
      <c r="K34" s="3"/>
      <c r="L34" s="139">
        <v>518058741</v>
      </c>
      <c r="M34" s="120">
        <v>417025259</v>
      </c>
      <c r="N34" s="120">
        <v>0</v>
      </c>
      <c r="O34" s="59">
        <v>80.5</v>
      </c>
      <c r="P34" s="59">
        <v>92.5</v>
      </c>
      <c r="Q34" s="70">
        <v>93.1</v>
      </c>
      <c r="R34" s="143" t="s">
        <v>19</v>
      </c>
      <c r="S34" s="3"/>
      <c r="T34" s="122" t="s">
        <v>19</v>
      </c>
      <c r="U34" s="120">
        <v>2327336</v>
      </c>
      <c r="V34" s="120">
        <v>2054351</v>
      </c>
      <c r="W34" s="120">
        <v>0</v>
      </c>
      <c r="X34" s="59">
        <v>88.27</v>
      </c>
      <c r="Y34" s="120">
        <v>1627892</v>
      </c>
      <c r="Z34" s="120">
        <v>325865</v>
      </c>
      <c r="AA34" s="120">
        <v>0</v>
      </c>
      <c r="AB34" s="26">
        <v>20.02</v>
      </c>
      <c r="AC34" s="3"/>
      <c r="AD34" s="139">
        <v>3955228</v>
      </c>
      <c r="AE34" s="120">
        <v>2380216</v>
      </c>
      <c r="AF34" s="120">
        <v>0</v>
      </c>
      <c r="AG34" s="59">
        <v>60.18</v>
      </c>
      <c r="AH34" s="59">
        <v>97.09</v>
      </c>
      <c r="AI34" s="59">
        <v>94.08</v>
      </c>
      <c r="AJ34" s="143" t="s">
        <v>19</v>
      </c>
      <c r="AK34" s="3"/>
      <c r="AL34" s="122" t="s">
        <v>19</v>
      </c>
      <c r="AM34" s="120">
        <v>425981700</v>
      </c>
      <c r="AN34" s="120">
        <v>394207323</v>
      </c>
      <c r="AO34" s="120">
        <v>0</v>
      </c>
      <c r="AP34" s="59">
        <v>92.54</v>
      </c>
      <c r="AQ34" s="120">
        <v>96032269</v>
      </c>
      <c r="AR34" s="120">
        <v>25198152</v>
      </c>
      <c r="AS34" s="120">
        <v>0</v>
      </c>
      <c r="AT34" s="26">
        <v>26.24</v>
      </c>
      <c r="AU34" s="3"/>
      <c r="AV34" s="139">
        <v>522013969</v>
      </c>
      <c r="AW34" s="120">
        <v>419405475</v>
      </c>
      <c r="AX34" s="120">
        <v>0</v>
      </c>
      <c r="AY34" s="59">
        <v>80.34</v>
      </c>
      <c r="AZ34" s="59">
        <v>92.61</v>
      </c>
      <c r="BA34" s="59">
        <v>93.11</v>
      </c>
      <c r="BB34" s="143" t="s">
        <v>19</v>
      </c>
      <c r="BC34" s="3"/>
      <c r="BD34" s="129" t="s">
        <v>24</v>
      </c>
      <c r="BE34" s="72">
        <v>7.5</v>
      </c>
      <c r="BF34" s="21">
        <v>23</v>
      </c>
      <c r="BG34" s="145">
        <v>18800</v>
      </c>
      <c r="BH34" s="145">
        <v>20000</v>
      </c>
      <c r="BI34" s="71">
        <v>580</v>
      </c>
      <c r="BJ34" s="72">
        <v>3.5</v>
      </c>
      <c r="BK34" s="21">
        <v>9</v>
      </c>
      <c r="BL34" s="145">
        <v>7700</v>
      </c>
      <c r="BM34" s="145">
        <v>8000</v>
      </c>
      <c r="BN34" s="73">
        <v>190</v>
      </c>
      <c r="BO34" s="3"/>
      <c r="BP34" s="74">
        <v>3.3</v>
      </c>
      <c r="BQ34" s="21">
        <v>7.8</v>
      </c>
      <c r="BR34" s="145">
        <v>8400</v>
      </c>
      <c r="BS34" s="145">
        <v>7100</v>
      </c>
      <c r="BT34" s="75">
        <v>160</v>
      </c>
      <c r="BU34" s="146" t="s">
        <v>24</v>
      </c>
      <c r="BV34" s="3"/>
      <c r="BW34" s="122" t="s">
        <v>19</v>
      </c>
      <c r="BX34" s="140">
        <v>425981700</v>
      </c>
      <c r="BY34" s="120">
        <v>2775</v>
      </c>
      <c r="BZ34" s="120">
        <v>4547</v>
      </c>
      <c r="CA34" s="120">
        <v>153507</v>
      </c>
      <c r="CB34" s="120">
        <v>93684</v>
      </c>
      <c r="CC34" s="120">
        <v>93895</v>
      </c>
      <c r="CD34" s="121">
        <v>66495</v>
      </c>
    </row>
    <row r="35" spans="2:82" ht="19.350000000000001" customHeight="1" x14ac:dyDescent="0.15">
      <c r="B35" s="122" t="s">
        <v>20</v>
      </c>
      <c r="C35" s="120">
        <v>40723437</v>
      </c>
      <c r="D35" s="120">
        <v>40723437</v>
      </c>
      <c r="E35" s="120">
        <v>0</v>
      </c>
      <c r="F35" s="59">
        <v>100</v>
      </c>
      <c r="G35" s="120">
        <v>0</v>
      </c>
      <c r="H35" s="120">
        <v>0</v>
      </c>
      <c r="I35" s="120">
        <v>0</v>
      </c>
      <c r="J35" s="26" t="s">
        <v>96</v>
      </c>
      <c r="K35" s="3"/>
      <c r="L35" s="139">
        <v>40723437</v>
      </c>
      <c r="M35" s="120">
        <v>40723437</v>
      </c>
      <c r="N35" s="120">
        <v>0</v>
      </c>
      <c r="O35" s="59">
        <v>100</v>
      </c>
      <c r="P35" s="59">
        <v>100</v>
      </c>
      <c r="Q35" s="70">
        <v>100</v>
      </c>
      <c r="R35" s="143" t="s">
        <v>20</v>
      </c>
      <c r="S35" s="3"/>
      <c r="T35" s="122" t="s">
        <v>20</v>
      </c>
      <c r="U35" s="120">
        <v>651063</v>
      </c>
      <c r="V35" s="120">
        <v>651063</v>
      </c>
      <c r="W35" s="120">
        <v>0</v>
      </c>
      <c r="X35" s="59">
        <v>100</v>
      </c>
      <c r="Y35" s="120">
        <v>0</v>
      </c>
      <c r="Z35" s="120">
        <v>0</v>
      </c>
      <c r="AA35" s="120">
        <v>0</v>
      </c>
      <c r="AB35" s="26" t="s">
        <v>96</v>
      </c>
      <c r="AC35" s="3"/>
      <c r="AD35" s="139">
        <v>651063</v>
      </c>
      <c r="AE35" s="120">
        <v>651063</v>
      </c>
      <c r="AF35" s="120">
        <v>0</v>
      </c>
      <c r="AG35" s="59">
        <v>100</v>
      </c>
      <c r="AH35" s="59">
        <v>100</v>
      </c>
      <c r="AI35" s="59">
        <v>100</v>
      </c>
      <c r="AJ35" s="143" t="s">
        <v>20</v>
      </c>
      <c r="AK35" s="3"/>
      <c r="AL35" s="122" t="s">
        <v>20</v>
      </c>
      <c r="AM35" s="120">
        <v>41374500</v>
      </c>
      <c r="AN35" s="120">
        <v>41374500</v>
      </c>
      <c r="AO35" s="120">
        <v>0</v>
      </c>
      <c r="AP35" s="59">
        <v>100</v>
      </c>
      <c r="AQ35" s="120">
        <v>0</v>
      </c>
      <c r="AR35" s="120">
        <v>0</v>
      </c>
      <c r="AS35" s="120">
        <v>0</v>
      </c>
      <c r="AT35" s="26" t="s">
        <v>96</v>
      </c>
      <c r="AU35" s="3"/>
      <c r="AV35" s="139">
        <v>41374500</v>
      </c>
      <c r="AW35" s="120">
        <v>41374500</v>
      </c>
      <c r="AX35" s="120">
        <v>0</v>
      </c>
      <c r="AY35" s="59">
        <v>100</v>
      </c>
      <c r="AZ35" s="59">
        <v>100</v>
      </c>
      <c r="BA35" s="59">
        <v>100</v>
      </c>
      <c r="BB35" s="143" t="s">
        <v>20</v>
      </c>
      <c r="BC35" s="3"/>
      <c r="BD35" s="129" t="s">
        <v>196</v>
      </c>
      <c r="BE35" s="72">
        <v>7</v>
      </c>
      <c r="BF35" s="21">
        <v>36</v>
      </c>
      <c r="BG35" s="145">
        <v>24800</v>
      </c>
      <c r="BH35" s="145">
        <v>17500</v>
      </c>
      <c r="BI35" s="71">
        <v>580</v>
      </c>
      <c r="BJ35" s="72">
        <v>2.1</v>
      </c>
      <c r="BK35" s="21">
        <v>12.4</v>
      </c>
      <c r="BL35" s="145">
        <v>7700</v>
      </c>
      <c r="BM35" s="145">
        <v>5500</v>
      </c>
      <c r="BN35" s="73">
        <v>190</v>
      </c>
      <c r="BO35" s="3"/>
      <c r="BP35" s="74">
        <v>2</v>
      </c>
      <c r="BQ35" s="21">
        <v>16</v>
      </c>
      <c r="BR35" s="145">
        <v>10000</v>
      </c>
      <c r="BS35" s="145">
        <v>5400</v>
      </c>
      <c r="BT35" s="75">
        <v>160</v>
      </c>
      <c r="BU35" s="146" t="s">
        <v>196</v>
      </c>
      <c r="BV35" s="3"/>
      <c r="BW35" s="122" t="s">
        <v>20</v>
      </c>
      <c r="BX35" s="140">
        <v>41374500</v>
      </c>
      <c r="BY35" s="120">
        <v>265</v>
      </c>
      <c r="BZ35" s="120">
        <v>453</v>
      </c>
      <c r="CA35" s="120">
        <v>156130</v>
      </c>
      <c r="CB35" s="120">
        <v>91334</v>
      </c>
      <c r="CC35" s="120">
        <v>91308</v>
      </c>
      <c r="CD35" s="121">
        <v>93009</v>
      </c>
    </row>
    <row r="36" spans="2:82" ht="19.350000000000001" customHeight="1" x14ac:dyDescent="0.15">
      <c r="B36" s="129" t="s">
        <v>21</v>
      </c>
      <c r="C36" s="130">
        <v>75100358</v>
      </c>
      <c r="D36" s="130">
        <v>73378858</v>
      </c>
      <c r="E36" s="130">
        <v>0</v>
      </c>
      <c r="F36" s="84">
        <v>97.71</v>
      </c>
      <c r="G36" s="130">
        <v>4345900</v>
      </c>
      <c r="H36" s="130">
        <v>801600</v>
      </c>
      <c r="I36" s="130">
        <v>0</v>
      </c>
      <c r="J36" s="28">
        <v>18.440000000000001</v>
      </c>
      <c r="K36" s="3"/>
      <c r="L36" s="160">
        <v>79446258</v>
      </c>
      <c r="M36" s="130">
        <v>74180458</v>
      </c>
      <c r="N36" s="130">
        <v>0</v>
      </c>
      <c r="O36" s="84">
        <v>93.37</v>
      </c>
      <c r="P36" s="84">
        <v>98.33</v>
      </c>
      <c r="Q36" s="85">
        <v>98.97</v>
      </c>
      <c r="R36" s="146" t="s">
        <v>21</v>
      </c>
      <c r="S36" s="3"/>
      <c r="T36" s="129" t="s">
        <v>21</v>
      </c>
      <c r="U36" s="130">
        <v>244342</v>
      </c>
      <c r="V36" s="130">
        <v>244342</v>
      </c>
      <c r="W36" s="130">
        <v>0</v>
      </c>
      <c r="X36" s="84">
        <v>100</v>
      </c>
      <c r="Y36" s="130">
        <v>0</v>
      </c>
      <c r="Z36" s="130">
        <v>0</v>
      </c>
      <c r="AA36" s="130">
        <v>0</v>
      </c>
      <c r="AB36" s="28" t="s">
        <v>96</v>
      </c>
      <c r="AC36" s="3"/>
      <c r="AD36" s="160">
        <v>244342</v>
      </c>
      <c r="AE36" s="130">
        <v>244342</v>
      </c>
      <c r="AF36" s="130">
        <v>0</v>
      </c>
      <c r="AG36" s="84">
        <v>100</v>
      </c>
      <c r="AH36" s="84">
        <v>100</v>
      </c>
      <c r="AI36" s="84">
        <v>100</v>
      </c>
      <c r="AJ36" s="146" t="s">
        <v>21</v>
      </c>
      <c r="AK36" s="3"/>
      <c r="AL36" s="129" t="s">
        <v>21</v>
      </c>
      <c r="AM36" s="130">
        <v>75344700</v>
      </c>
      <c r="AN36" s="130">
        <v>73623200</v>
      </c>
      <c r="AO36" s="130">
        <v>0</v>
      </c>
      <c r="AP36" s="84">
        <v>97.72</v>
      </c>
      <c r="AQ36" s="130">
        <v>4345900</v>
      </c>
      <c r="AR36" s="130">
        <v>801600</v>
      </c>
      <c r="AS36" s="130">
        <v>0</v>
      </c>
      <c r="AT36" s="28">
        <v>18.440000000000001</v>
      </c>
      <c r="AU36" s="3"/>
      <c r="AV36" s="160">
        <v>79690600</v>
      </c>
      <c r="AW36" s="130">
        <v>74424800</v>
      </c>
      <c r="AX36" s="130">
        <v>0</v>
      </c>
      <c r="AY36" s="84">
        <v>93.39</v>
      </c>
      <c r="AZ36" s="84">
        <v>98.35</v>
      </c>
      <c r="BA36" s="84">
        <v>98.98</v>
      </c>
      <c r="BB36" s="146" t="s">
        <v>21</v>
      </c>
      <c r="BC36" s="3"/>
      <c r="BD36" s="141"/>
      <c r="BE36" s="23"/>
      <c r="BF36" s="23"/>
      <c r="BG36" s="142"/>
      <c r="BH36" s="142"/>
      <c r="BI36" s="63"/>
      <c r="BJ36" s="64"/>
      <c r="BK36" s="23"/>
      <c r="BL36" s="142"/>
      <c r="BM36" s="142"/>
      <c r="BN36" s="65"/>
      <c r="BO36" s="3"/>
      <c r="BP36" s="66"/>
      <c r="BQ36" s="23"/>
      <c r="BR36" s="142"/>
      <c r="BS36" s="142"/>
      <c r="BT36" s="67"/>
      <c r="BU36" s="143"/>
      <c r="BV36" s="3"/>
      <c r="BW36" s="129" t="s">
        <v>21</v>
      </c>
      <c r="BX36" s="161">
        <v>75344700</v>
      </c>
      <c r="BY36" s="130">
        <v>530</v>
      </c>
      <c r="BZ36" s="130">
        <v>887</v>
      </c>
      <c r="CA36" s="130">
        <v>142160</v>
      </c>
      <c r="CB36" s="130">
        <v>84943</v>
      </c>
      <c r="CC36" s="130">
        <v>84955</v>
      </c>
      <c r="CD36" s="131">
        <v>81447</v>
      </c>
    </row>
    <row r="37" spans="2:82" ht="19.350000000000001" customHeight="1" x14ac:dyDescent="0.15">
      <c r="B37" s="122" t="s">
        <v>22</v>
      </c>
      <c r="C37" s="120">
        <v>300747934</v>
      </c>
      <c r="D37" s="120">
        <v>291803351</v>
      </c>
      <c r="E37" s="120">
        <v>0</v>
      </c>
      <c r="F37" s="59">
        <v>97.03</v>
      </c>
      <c r="G37" s="120">
        <v>40277074</v>
      </c>
      <c r="H37" s="120">
        <v>11973889</v>
      </c>
      <c r="I37" s="120">
        <v>0</v>
      </c>
      <c r="J37" s="26">
        <v>29.73</v>
      </c>
      <c r="K37" s="3"/>
      <c r="L37" s="139">
        <v>341025008</v>
      </c>
      <c r="M37" s="120">
        <v>303777240</v>
      </c>
      <c r="N37" s="120">
        <v>0</v>
      </c>
      <c r="O37" s="59">
        <v>89.08</v>
      </c>
      <c r="P37" s="59">
        <v>96.06</v>
      </c>
      <c r="Q37" s="70">
        <v>96.24</v>
      </c>
      <c r="R37" s="143" t="s">
        <v>22</v>
      </c>
      <c r="S37" s="3"/>
      <c r="T37" s="122" t="s">
        <v>22</v>
      </c>
      <c r="U37" s="120">
        <v>1906366</v>
      </c>
      <c r="V37" s="120">
        <v>1894454</v>
      </c>
      <c r="W37" s="120">
        <v>0</v>
      </c>
      <c r="X37" s="59">
        <v>99.38</v>
      </c>
      <c r="Y37" s="120">
        <v>374217</v>
      </c>
      <c r="Z37" s="120">
        <v>267346</v>
      </c>
      <c r="AA37" s="120">
        <v>0</v>
      </c>
      <c r="AB37" s="26">
        <v>71.44</v>
      </c>
      <c r="AC37" s="3"/>
      <c r="AD37" s="139">
        <v>2280583</v>
      </c>
      <c r="AE37" s="120">
        <v>2161800</v>
      </c>
      <c r="AF37" s="120">
        <v>0</v>
      </c>
      <c r="AG37" s="59">
        <v>94.79</v>
      </c>
      <c r="AH37" s="59">
        <v>98.68</v>
      </c>
      <c r="AI37" s="59">
        <v>99.45</v>
      </c>
      <c r="AJ37" s="143" t="s">
        <v>22</v>
      </c>
      <c r="AK37" s="3"/>
      <c r="AL37" s="122" t="s">
        <v>22</v>
      </c>
      <c r="AM37" s="120">
        <v>302654300</v>
      </c>
      <c r="AN37" s="120">
        <v>293697805</v>
      </c>
      <c r="AO37" s="120">
        <v>0</v>
      </c>
      <c r="AP37" s="59">
        <v>97.04</v>
      </c>
      <c r="AQ37" s="120">
        <v>40651291</v>
      </c>
      <c r="AR37" s="120">
        <v>12241235</v>
      </c>
      <c r="AS37" s="120">
        <v>0</v>
      </c>
      <c r="AT37" s="26">
        <v>30.11</v>
      </c>
      <c r="AU37" s="3"/>
      <c r="AV37" s="139">
        <v>343305591</v>
      </c>
      <c r="AW37" s="120">
        <v>305939040</v>
      </c>
      <c r="AX37" s="120">
        <v>0</v>
      </c>
      <c r="AY37" s="59">
        <v>89.12</v>
      </c>
      <c r="AZ37" s="59">
        <v>96.15</v>
      </c>
      <c r="BA37" s="59">
        <v>96.3</v>
      </c>
      <c r="BB37" s="143" t="s">
        <v>22</v>
      </c>
      <c r="BC37" s="3"/>
      <c r="BD37" s="43" t="s">
        <v>197</v>
      </c>
      <c r="BE37" s="23"/>
      <c r="BF37" s="23"/>
      <c r="BG37" s="142"/>
      <c r="BH37" s="142"/>
      <c r="BI37" s="63"/>
      <c r="BJ37" s="64"/>
      <c r="BK37" s="23"/>
      <c r="BL37" s="142"/>
      <c r="BM37" s="142"/>
      <c r="BN37" s="65"/>
      <c r="BO37" s="3"/>
      <c r="BP37" s="66"/>
      <c r="BQ37" s="23"/>
      <c r="BR37" s="142"/>
      <c r="BS37" s="142"/>
      <c r="BT37" s="67"/>
      <c r="BU37" s="112" t="s">
        <v>197</v>
      </c>
      <c r="BV37" s="3"/>
      <c r="BW37" s="122" t="s">
        <v>22</v>
      </c>
      <c r="BX37" s="140">
        <v>302654300</v>
      </c>
      <c r="BY37" s="120">
        <v>2075</v>
      </c>
      <c r="BZ37" s="120">
        <v>3555</v>
      </c>
      <c r="CA37" s="120">
        <v>145857</v>
      </c>
      <c r="CB37" s="120">
        <v>85135</v>
      </c>
      <c r="CC37" s="120">
        <v>85270</v>
      </c>
      <c r="CD37" s="121">
        <v>68085</v>
      </c>
    </row>
    <row r="38" spans="2:82" ht="19.350000000000001" customHeight="1" x14ac:dyDescent="0.15">
      <c r="B38" s="122" t="s">
        <v>23</v>
      </c>
      <c r="C38" s="120">
        <v>94756278</v>
      </c>
      <c r="D38" s="120">
        <v>93094801</v>
      </c>
      <c r="E38" s="120">
        <v>0</v>
      </c>
      <c r="F38" s="59">
        <v>98.25</v>
      </c>
      <c r="G38" s="120">
        <v>7904916</v>
      </c>
      <c r="H38" s="120">
        <v>2759315</v>
      </c>
      <c r="I38" s="120">
        <v>0</v>
      </c>
      <c r="J38" s="26">
        <v>34.909999999999997</v>
      </c>
      <c r="K38" s="3"/>
      <c r="L38" s="139">
        <v>102661194</v>
      </c>
      <c r="M38" s="120">
        <v>95854116</v>
      </c>
      <c r="N38" s="120">
        <v>0</v>
      </c>
      <c r="O38" s="59">
        <v>93.37</v>
      </c>
      <c r="P38" s="59">
        <v>97.89</v>
      </c>
      <c r="Q38" s="70">
        <v>98.03</v>
      </c>
      <c r="R38" s="143" t="s">
        <v>23</v>
      </c>
      <c r="S38" s="3"/>
      <c r="T38" s="122" t="s">
        <v>23</v>
      </c>
      <c r="U38" s="120">
        <v>252922</v>
      </c>
      <c r="V38" s="120">
        <v>252922</v>
      </c>
      <c r="W38" s="120">
        <v>0</v>
      </c>
      <c r="X38" s="59">
        <v>100</v>
      </c>
      <c r="Y38" s="120">
        <v>130676</v>
      </c>
      <c r="Z38" s="120">
        <v>60000</v>
      </c>
      <c r="AA38" s="120">
        <v>0</v>
      </c>
      <c r="AB38" s="26">
        <v>45.92</v>
      </c>
      <c r="AC38" s="3"/>
      <c r="AD38" s="139">
        <v>383598</v>
      </c>
      <c r="AE38" s="120">
        <v>312922</v>
      </c>
      <c r="AF38" s="120">
        <v>0</v>
      </c>
      <c r="AG38" s="59">
        <v>81.58</v>
      </c>
      <c r="AH38" s="59">
        <v>99.71</v>
      </c>
      <c r="AI38" s="59">
        <v>100</v>
      </c>
      <c r="AJ38" s="143" t="s">
        <v>23</v>
      </c>
      <c r="AK38" s="3"/>
      <c r="AL38" s="122" t="s">
        <v>23</v>
      </c>
      <c r="AM38" s="120">
        <v>95009200</v>
      </c>
      <c r="AN38" s="120">
        <v>93347723</v>
      </c>
      <c r="AO38" s="120">
        <v>0</v>
      </c>
      <c r="AP38" s="59">
        <v>98.25</v>
      </c>
      <c r="AQ38" s="120">
        <v>8035592</v>
      </c>
      <c r="AR38" s="120">
        <v>2819315</v>
      </c>
      <c r="AS38" s="120">
        <v>0</v>
      </c>
      <c r="AT38" s="26">
        <v>35.090000000000003</v>
      </c>
      <c r="AU38" s="3"/>
      <c r="AV38" s="139">
        <v>103044792</v>
      </c>
      <c r="AW38" s="120">
        <v>96167038</v>
      </c>
      <c r="AX38" s="120">
        <v>0</v>
      </c>
      <c r="AY38" s="59">
        <v>93.33</v>
      </c>
      <c r="AZ38" s="59">
        <v>97.97</v>
      </c>
      <c r="BA38" s="59">
        <v>98.06</v>
      </c>
      <c r="BB38" s="143" t="s">
        <v>23</v>
      </c>
      <c r="BC38" s="3"/>
      <c r="BD38" s="43" t="s">
        <v>198</v>
      </c>
      <c r="BE38" s="23">
        <v>7.79</v>
      </c>
      <c r="BF38" s="23">
        <v>22.89</v>
      </c>
      <c r="BG38" s="142">
        <v>23367.58</v>
      </c>
      <c r="BH38" s="142">
        <v>19415.5</v>
      </c>
      <c r="BI38" s="63"/>
      <c r="BJ38" s="64">
        <v>2.71</v>
      </c>
      <c r="BK38" s="23">
        <v>7.45</v>
      </c>
      <c r="BL38" s="142">
        <v>7880.77</v>
      </c>
      <c r="BM38" s="142">
        <v>6735.68</v>
      </c>
      <c r="BN38" s="65"/>
      <c r="BO38" s="3"/>
      <c r="BP38" s="66">
        <v>2.35</v>
      </c>
      <c r="BQ38" s="23">
        <v>8.1999999999999993</v>
      </c>
      <c r="BR38" s="142">
        <v>9522.3799999999992</v>
      </c>
      <c r="BS38" s="142">
        <v>5790.04</v>
      </c>
      <c r="BT38" s="67"/>
      <c r="BU38" s="112" t="s">
        <v>198</v>
      </c>
      <c r="BV38" s="3"/>
      <c r="BW38" s="122" t="s">
        <v>23</v>
      </c>
      <c r="BX38" s="140">
        <v>95009200</v>
      </c>
      <c r="BY38" s="120">
        <v>708</v>
      </c>
      <c r="BZ38" s="120">
        <v>1123</v>
      </c>
      <c r="CA38" s="120">
        <v>134194</v>
      </c>
      <c r="CB38" s="120">
        <v>84603</v>
      </c>
      <c r="CC38" s="120">
        <v>84679</v>
      </c>
      <c r="CD38" s="121">
        <v>63231</v>
      </c>
    </row>
    <row r="39" spans="2:82" ht="19.350000000000001" customHeight="1" x14ac:dyDescent="0.15">
      <c r="B39" s="129" t="s">
        <v>24</v>
      </c>
      <c r="C39" s="130">
        <v>100572038</v>
      </c>
      <c r="D39" s="130">
        <v>98286338</v>
      </c>
      <c r="E39" s="130">
        <v>0</v>
      </c>
      <c r="F39" s="84">
        <v>97.73</v>
      </c>
      <c r="G39" s="130">
        <v>24914382</v>
      </c>
      <c r="H39" s="130">
        <v>4158960</v>
      </c>
      <c r="I39" s="130">
        <v>0</v>
      </c>
      <c r="J39" s="28">
        <v>16.690000000000001</v>
      </c>
      <c r="K39" s="3"/>
      <c r="L39" s="160">
        <v>125486420</v>
      </c>
      <c r="M39" s="130">
        <v>102445298</v>
      </c>
      <c r="N39" s="130">
        <v>0</v>
      </c>
      <c r="O39" s="84">
        <v>81.64</v>
      </c>
      <c r="P39" s="84">
        <v>95.13</v>
      </c>
      <c r="Q39" s="85">
        <v>96.42</v>
      </c>
      <c r="R39" s="146" t="s">
        <v>24</v>
      </c>
      <c r="S39" s="3"/>
      <c r="T39" s="129" t="s">
        <v>24</v>
      </c>
      <c r="U39" s="130">
        <v>534062</v>
      </c>
      <c r="V39" s="130">
        <v>534062</v>
      </c>
      <c r="W39" s="130">
        <v>0</v>
      </c>
      <c r="X39" s="84">
        <v>100</v>
      </c>
      <c r="Y39" s="130">
        <v>1319379</v>
      </c>
      <c r="Z39" s="130">
        <v>358700</v>
      </c>
      <c r="AA39" s="130">
        <v>0</v>
      </c>
      <c r="AB39" s="28">
        <v>27.19</v>
      </c>
      <c r="AC39" s="3"/>
      <c r="AD39" s="160">
        <v>1853441</v>
      </c>
      <c r="AE39" s="130">
        <v>892762</v>
      </c>
      <c r="AF39" s="130">
        <v>0</v>
      </c>
      <c r="AG39" s="84">
        <v>48.17</v>
      </c>
      <c r="AH39" s="84">
        <v>90.75</v>
      </c>
      <c r="AI39" s="84">
        <v>100</v>
      </c>
      <c r="AJ39" s="146" t="s">
        <v>24</v>
      </c>
      <c r="AK39" s="3"/>
      <c r="AL39" s="129" t="s">
        <v>24</v>
      </c>
      <c r="AM39" s="130">
        <v>101106100</v>
      </c>
      <c r="AN39" s="130">
        <v>98820400</v>
      </c>
      <c r="AO39" s="130">
        <v>0</v>
      </c>
      <c r="AP39" s="84">
        <v>97.74</v>
      </c>
      <c r="AQ39" s="130">
        <v>26233761</v>
      </c>
      <c r="AR39" s="130">
        <v>4517660</v>
      </c>
      <c r="AS39" s="130">
        <v>0</v>
      </c>
      <c r="AT39" s="28">
        <v>17.22</v>
      </c>
      <c r="AU39" s="3"/>
      <c r="AV39" s="160">
        <v>127339861</v>
      </c>
      <c r="AW39" s="130">
        <v>103338060</v>
      </c>
      <c r="AX39" s="130">
        <v>0</v>
      </c>
      <c r="AY39" s="84">
        <v>81.150000000000006</v>
      </c>
      <c r="AZ39" s="84">
        <v>95</v>
      </c>
      <c r="BA39" s="84">
        <v>96.48</v>
      </c>
      <c r="BB39" s="146" t="s">
        <v>24</v>
      </c>
      <c r="BC39" s="3"/>
      <c r="BD39" s="90" t="s">
        <v>199</v>
      </c>
      <c r="BE39" s="34">
        <v>8.33</v>
      </c>
      <c r="BF39" s="34">
        <v>18.86</v>
      </c>
      <c r="BG39" s="167">
        <v>24015</v>
      </c>
      <c r="BH39" s="167">
        <v>19390</v>
      </c>
      <c r="BI39" s="91"/>
      <c r="BJ39" s="92">
        <v>2.76</v>
      </c>
      <c r="BK39" s="34">
        <v>5</v>
      </c>
      <c r="BL39" s="167">
        <v>7864</v>
      </c>
      <c r="BM39" s="167">
        <v>6187</v>
      </c>
      <c r="BN39" s="93"/>
      <c r="BO39" s="3"/>
      <c r="BP39" s="94">
        <v>2.41</v>
      </c>
      <c r="BQ39" s="34">
        <v>6.07</v>
      </c>
      <c r="BR39" s="167">
        <v>9616.7900000000009</v>
      </c>
      <c r="BS39" s="167">
        <v>4691.7</v>
      </c>
      <c r="BT39" s="95"/>
      <c r="BU39" s="96" t="s">
        <v>199</v>
      </c>
      <c r="BV39" s="3"/>
      <c r="BW39" s="129" t="s">
        <v>24</v>
      </c>
      <c r="BX39" s="161">
        <v>101106100</v>
      </c>
      <c r="BY39" s="130">
        <v>623</v>
      </c>
      <c r="BZ39" s="130">
        <v>1146</v>
      </c>
      <c r="CA39" s="130">
        <v>162289</v>
      </c>
      <c r="CB39" s="130">
        <v>88225</v>
      </c>
      <c r="CC39" s="130">
        <v>88221</v>
      </c>
      <c r="CD39" s="131">
        <v>89010</v>
      </c>
    </row>
    <row r="40" spans="2:82" ht="19.350000000000001" customHeight="1" x14ac:dyDescent="0.15">
      <c r="B40" s="129" t="s">
        <v>191</v>
      </c>
      <c r="C40" s="130">
        <v>151643668</v>
      </c>
      <c r="D40" s="130">
        <v>148265468</v>
      </c>
      <c r="E40" s="130">
        <v>0</v>
      </c>
      <c r="F40" s="84">
        <v>97.77</v>
      </c>
      <c r="G40" s="130">
        <v>22112090</v>
      </c>
      <c r="H40" s="130">
        <v>5859551</v>
      </c>
      <c r="I40" s="130">
        <v>0</v>
      </c>
      <c r="J40" s="28">
        <v>26.5</v>
      </c>
      <c r="K40" s="3"/>
      <c r="L40" s="160">
        <v>173755758</v>
      </c>
      <c r="M40" s="130">
        <v>154125019</v>
      </c>
      <c r="N40" s="130">
        <v>0</v>
      </c>
      <c r="O40" s="84">
        <v>88.7</v>
      </c>
      <c r="P40" s="84">
        <v>95.83</v>
      </c>
      <c r="Q40" s="85">
        <v>96.71</v>
      </c>
      <c r="R40" s="146" t="s">
        <v>61</v>
      </c>
      <c r="S40" s="3"/>
      <c r="T40" s="129" t="s">
        <v>191</v>
      </c>
      <c r="U40" s="130">
        <v>1304232</v>
      </c>
      <c r="V40" s="130">
        <v>1304232</v>
      </c>
      <c r="W40" s="130">
        <v>0</v>
      </c>
      <c r="X40" s="84">
        <v>100</v>
      </c>
      <c r="Y40" s="130">
        <v>166739</v>
      </c>
      <c r="Z40" s="130">
        <v>42539</v>
      </c>
      <c r="AA40" s="130">
        <v>0</v>
      </c>
      <c r="AB40" s="28">
        <v>25.51</v>
      </c>
      <c r="AC40" s="3"/>
      <c r="AD40" s="160">
        <v>1470971</v>
      </c>
      <c r="AE40" s="130">
        <v>1346771</v>
      </c>
      <c r="AF40" s="130">
        <v>0</v>
      </c>
      <c r="AG40" s="84">
        <v>91.56</v>
      </c>
      <c r="AH40" s="84">
        <v>97.41</v>
      </c>
      <c r="AI40" s="84">
        <v>99.31</v>
      </c>
      <c r="AJ40" s="146" t="s">
        <v>61</v>
      </c>
      <c r="AK40" s="3"/>
      <c r="AL40" s="129" t="s">
        <v>61</v>
      </c>
      <c r="AM40" s="130">
        <v>152947900</v>
      </c>
      <c r="AN40" s="130">
        <v>149569700</v>
      </c>
      <c r="AO40" s="130">
        <v>0</v>
      </c>
      <c r="AP40" s="84">
        <v>97.79</v>
      </c>
      <c r="AQ40" s="130">
        <v>22278829</v>
      </c>
      <c r="AR40" s="130">
        <v>5902090</v>
      </c>
      <c r="AS40" s="130">
        <v>0</v>
      </c>
      <c r="AT40" s="28">
        <v>26.49</v>
      </c>
      <c r="AU40" s="3"/>
      <c r="AV40" s="160">
        <v>175226729</v>
      </c>
      <c r="AW40" s="130">
        <v>155471790</v>
      </c>
      <c r="AX40" s="130">
        <v>0</v>
      </c>
      <c r="AY40" s="84">
        <v>88.73</v>
      </c>
      <c r="AZ40" s="84">
        <v>95.88</v>
      </c>
      <c r="BA40" s="84">
        <v>96.77</v>
      </c>
      <c r="BB40" s="146" t="s">
        <v>61</v>
      </c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129" t="s">
        <v>191</v>
      </c>
      <c r="BX40" s="161">
        <v>152947900</v>
      </c>
      <c r="BY40" s="130">
        <v>1068</v>
      </c>
      <c r="BZ40" s="130">
        <v>1710</v>
      </c>
      <c r="CA40" s="130">
        <v>143210</v>
      </c>
      <c r="CB40" s="130">
        <v>89443</v>
      </c>
      <c r="CC40" s="130">
        <v>89360</v>
      </c>
      <c r="CD40" s="131">
        <v>100326</v>
      </c>
    </row>
    <row r="41" spans="2:82" ht="19.350000000000001" customHeight="1" x14ac:dyDescent="0.15">
      <c r="B41" s="129" t="s">
        <v>192</v>
      </c>
      <c r="C41" s="130">
        <v>855458572</v>
      </c>
      <c r="D41" s="130">
        <v>855458572</v>
      </c>
      <c r="E41" s="130">
        <v>0</v>
      </c>
      <c r="F41" s="84">
        <v>100</v>
      </c>
      <c r="G41" s="130">
        <v>0</v>
      </c>
      <c r="H41" s="130">
        <v>0</v>
      </c>
      <c r="I41" s="130">
        <v>0</v>
      </c>
      <c r="J41" s="28" t="s">
        <v>96</v>
      </c>
      <c r="K41" s="3"/>
      <c r="L41" s="160">
        <v>855458572</v>
      </c>
      <c r="M41" s="130">
        <v>855458572</v>
      </c>
      <c r="N41" s="130">
        <v>0</v>
      </c>
      <c r="O41" s="84">
        <v>100</v>
      </c>
      <c r="P41" s="84">
        <v>100</v>
      </c>
      <c r="Q41" s="85">
        <v>100</v>
      </c>
      <c r="R41" s="146" t="s">
        <v>25</v>
      </c>
      <c r="S41" s="3"/>
      <c r="T41" s="129" t="s">
        <v>192</v>
      </c>
      <c r="U41" s="132"/>
      <c r="V41" s="132"/>
      <c r="W41" s="132"/>
      <c r="X41" s="106"/>
      <c r="Y41" s="132"/>
      <c r="Z41" s="132"/>
      <c r="AA41" s="132"/>
      <c r="AB41" s="109"/>
      <c r="AC41" s="3"/>
      <c r="AD41" s="168"/>
      <c r="AE41" s="132"/>
      <c r="AF41" s="132"/>
      <c r="AG41" s="106"/>
      <c r="AH41" s="106" t="s">
        <v>95</v>
      </c>
      <c r="AI41" s="106" t="s">
        <v>95</v>
      </c>
      <c r="AJ41" s="146" t="s">
        <v>25</v>
      </c>
      <c r="AK41" s="3"/>
      <c r="AL41" s="129" t="s">
        <v>25</v>
      </c>
      <c r="AM41" s="130">
        <v>855458572</v>
      </c>
      <c r="AN41" s="130">
        <v>855458572</v>
      </c>
      <c r="AO41" s="130">
        <v>0</v>
      </c>
      <c r="AP41" s="84">
        <v>100</v>
      </c>
      <c r="AQ41" s="130">
        <v>0</v>
      </c>
      <c r="AR41" s="130">
        <v>0</v>
      </c>
      <c r="AS41" s="130">
        <v>0</v>
      </c>
      <c r="AT41" s="28" t="s">
        <v>96</v>
      </c>
      <c r="AU41" s="3"/>
      <c r="AV41" s="160">
        <v>855458572</v>
      </c>
      <c r="AW41" s="130">
        <v>855458572</v>
      </c>
      <c r="AX41" s="130">
        <v>0</v>
      </c>
      <c r="AY41" s="84">
        <v>100</v>
      </c>
      <c r="AZ41" s="84">
        <v>100</v>
      </c>
      <c r="BA41" s="84">
        <v>100</v>
      </c>
      <c r="BB41" s="146" t="s">
        <v>25</v>
      </c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129" t="s">
        <v>192</v>
      </c>
      <c r="BX41" s="161">
        <v>855458572</v>
      </c>
      <c r="BY41" s="130">
        <v>2247</v>
      </c>
      <c r="BZ41" s="130">
        <v>4144</v>
      </c>
      <c r="CA41" s="130">
        <v>380711</v>
      </c>
      <c r="CB41" s="130">
        <v>206433</v>
      </c>
      <c r="CC41" s="130">
        <v>206433</v>
      </c>
      <c r="CD41" s="133"/>
    </row>
    <row r="42" spans="2:82" ht="19.350000000000001" customHeight="1" x14ac:dyDescent="0.15">
      <c r="B42" s="122" t="s">
        <v>193</v>
      </c>
      <c r="C42" s="120">
        <v>355416000</v>
      </c>
      <c r="D42" s="120">
        <v>355416000</v>
      </c>
      <c r="E42" s="120">
        <v>0</v>
      </c>
      <c r="F42" s="59">
        <v>100</v>
      </c>
      <c r="G42" s="120">
        <v>0</v>
      </c>
      <c r="H42" s="120">
        <v>0</v>
      </c>
      <c r="I42" s="120">
        <v>0</v>
      </c>
      <c r="J42" s="26" t="s">
        <v>96</v>
      </c>
      <c r="K42" s="3"/>
      <c r="L42" s="139">
        <v>355416000</v>
      </c>
      <c r="M42" s="120">
        <v>355416000</v>
      </c>
      <c r="N42" s="120">
        <v>0</v>
      </c>
      <c r="O42" s="59">
        <v>100</v>
      </c>
      <c r="P42" s="59">
        <v>100</v>
      </c>
      <c r="Q42" s="70">
        <v>100</v>
      </c>
      <c r="R42" s="143" t="s">
        <v>26</v>
      </c>
      <c r="S42" s="3"/>
      <c r="T42" s="122" t="s">
        <v>193</v>
      </c>
      <c r="U42" s="134"/>
      <c r="V42" s="134"/>
      <c r="W42" s="134"/>
      <c r="X42" s="107"/>
      <c r="Y42" s="134"/>
      <c r="Z42" s="134"/>
      <c r="AA42" s="134"/>
      <c r="AB42" s="110"/>
      <c r="AC42" s="3"/>
      <c r="AD42" s="169"/>
      <c r="AE42" s="134"/>
      <c r="AF42" s="134"/>
      <c r="AG42" s="107"/>
      <c r="AH42" s="107" t="s">
        <v>95</v>
      </c>
      <c r="AI42" s="107" t="s">
        <v>95</v>
      </c>
      <c r="AJ42" s="143" t="s">
        <v>26</v>
      </c>
      <c r="AK42" s="3"/>
      <c r="AL42" s="170" t="s">
        <v>26</v>
      </c>
      <c r="AM42" s="120">
        <v>355416000</v>
      </c>
      <c r="AN42" s="120">
        <v>355416000</v>
      </c>
      <c r="AO42" s="120">
        <v>0</v>
      </c>
      <c r="AP42" s="59">
        <v>100</v>
      </c>
      <c r="AQ42" s="120">
        <v>0</v>
      </c>
      <c r="AR42" s="120">
        <v>0</v>
      </c>
      <c r="AS42" s="120">
        <v>0</v>
      </c>
      <c r="AT42" s="26" t="s">
        <v>96</v>
      </c>
      <c r="AU42" s="3"/>
      <c r="AV42" s="139">
        <v>355416000</v>
      </c>
      <c r="AW42" s="120">
        <v>355416000</v>
      </c>
      <c r="AX42" s="120">
        <v>0</v>
      </c>
      <c r="AY42" s="59">
        <v>100</v>
      </c>
      <c r="AZ42" s="59">
        <v>100</v>
      </c>
      <c r="BA42" s="59">
        <v>100</v>
      </c>
      <c r="BB42" s="143" t="s">
        <v>26</v>
      </c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122" t="s">
        <v>193</v>
      </c>
      <c r="BX42" s="140">
        <v>355416000</v>
      </c>
      <c r="BY42" s="120">
        <v>686</v>
      </c>
      <c r="BZ42" s="120">
        <v>1553</v>
      </c>
      <c r="CA42" s="120">
        <v>518099</v>
      </c>
      <c r="CB42" s="120">
        <v>228858</v>
      </c>
      <c r="CC42" s="120">
        <v>228858</v>
      </c>
      <c r="CD42" s="135"/>
    </row>
    <row r="43" spans="2:82" ht="19.350000000000001" customHeight="1" x14ac:dyDescent="0.15">
      <c r="B43" s="129" t="s">
        <v>194</v>
      </c>
      <c r="C43" s="130">
        <v>500042572</v>
      </c>
      <c r="D43" s="130">
        <v>500042572</v>
      </c>
      <c r="E43" s="130">
        <v>0</v>
      </c>
      <c r="F43" s="84">
        <v>100</v>
      </c>
      <c r="G43" s="130">
        <v>0</v>
      </c>
      <c r="H43" s="130">
        <v>0</v>
      </c>
      <c r="I43" s="130">
        <v>0</v>
      </c>
      <c r="J43" s="28" t="s">
        <v>96</v>
      </c>
      <c r="K43" s="3"/>
      <c r="L43" s="160">
        <v>500042572</v>
      </c>
      <c r="M43" s="130">
        <v>500042572</v>
      </c>
      <c r="N43" s="130">
        <v>0</v>
      </c>
      <c r="O43" s="84">
        <v>100</v>
      </c>
      <c r="P43" s="84">
        <v>100</v>
      </c>
      <c r="Q43" s="85">
        <v>100</v>
      </c>
      <c r="R43" s="146" t="s">
        <v>27</v>
      </c>
      <c r="S43" s="3"/>
      <c r="T43" s="129" t="s">
        <v>194</v>
      </c>
      <c r="U43" s="132"/>
      <c r="V43" s="132"/>
      <c r="W43" s="132"/>
      <c r="X43" s="106"/>
      <c r="Y43" s="132"/>
      <c r="Z43" s="132"/>
      <c r="AA43" s="132"/>
      <c r="AB43" s="111"/>
      <c r="AC43" s="3"/>
      <c r="AD43" s="168"/>
      <c r="AE43" s="132"/>
      <c r="AF43" s="132"/>
      <c r="AG43" s="106"/>
      <c r="AH43" s="106" t="s">
        <v>95</v>
      </c>
      <c r="AI43" s="106" t="s">
        <v>95</v>
      </c>
      <c r="AJ43" s="146" t="s">
        <v>27</v>
      </c>
      <c r="AK43" s="3"/>
      <c r="AL43" s="171" t="s">
        <v>27</v>
      </c>
      <c r="AM43" s="130">
        <v>500042572</v>
      </c>
      <c r="AN43" s="130">
        <v>500042572</v>
      </c>
      <c r="AO43" s="130">
        <v>0</v>
      </c>
      <c r="AP43" s="84">
        <v>100</v>
      </c>
      <c r="AQ43" s="130">
        <v>0</v>
      </c>
      <c r="AR43" s="130">
        <v>0</v>
      </c>
      <c r="AS43" s="130">
        <v>0</v>
      </c>
      <c r="AT43" s="28" t="s">
        <v>96</v>
      </c>
      <c r="AU43" s="3"/>
      <c r="AV43" s="160">
        <v>500042572</v>
      </c>
      <c r="AW43" s="130">
        <v>500042572</v>
      </c>
      <c r="AX43" s="130">
        <v>0</v>
      </c>
      <c r="AY43" s="84">
        <v>100</v>
      </c>
      <c r="AZ43" s="84">
        <v>100</v>
      </c>
      <c r="BA43" s="84">
        <v>100</v>
      </c>
      <c r="BB43" s="146" t="s">
        <v>27</v>
      </c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129" t="s">
        <v>194</v>
      </c>
      <c r="BX43" s="161">
        <v>500042572</v>
      </c>
      <c r="BY43" s="130">
        <v>1561</v>
      </c>
      <c r="BZ43" s="130">
        <v>2591</v>
      </c>
      <c r="CA43" s="130">
        <v>320335</v>
      </c>
      <c r="CB43" s="130">
        <v>192992</v>
      </c>
      <c r="CC43" s="130">
        <v>192992</v>
      </c>
      <c r="CD43" s="133"/>
    </row>
    <row r="44" spans="2:82" ht="19.350000000000001" customHeight="1" x14ac:dyDescent="0.15">
      <c r="B44" s="97" t="s">
        <v>195</v>
      </c>
      <c r="C44" s="172">
        <v>25473460788</v>
      </c>
      <c r="D44" s="172">
        <v>24026603437</v>
      </c>
      <c r="E44" s="172">
        <v>667800</v>
      </c>
      <c r="F44" s="98">
        <v>94.32</v>
      </c>
      <c r="G44" s="172">
        <v>6962556882</v>
      </c>
      <c r="H44" s="172">
        <v>1373230970</v>
      </c>
      <c r="I44" s="172">
        <v>1376900</v>
      </c>
      <c r="J44" s="99">
        <v>19.73</v>
      </c>
      <c r="K44" s="3"/>
      <c r="L44" s="173">
        <v>32436017670</v>
      </c>
      <c r="M44" s="136">
        <v>25399834407</v>
      </c>
      <c r="N44" s="136">
        <v>2044700</v>
      </c>
      <c r="O44" s="100">
        <v>78.31</v>
      </c>
      <c r="P44" s="100">
        <v>93.26</v>
      </c>
      <c r="Q44" s="101">
        <v>93.73</v>
      </c>
      <c r="R44" s="102" t="s">
        <v>28</v>
      </c>
      <c r="S44" s="3"/>
      <c r="T44" s="12" t="s">
        <v>195</v>
      </c>
      <c r="U44" s="136">
        <v>160201273</v>
      </c>
      <c r="V44" s="136">
        <v>154029247</v>
      </c>
      <c r="W44" s="136">
        <v>0</v>
      </c>
      <c r="X44" s="100">
        <v>96.15</v>
      </c>
      <c r="Y44" s="136">
        <v>147473717</v>
      </c>
      <c r="Z44" s="136">
        <v>32468833</v>
      </c>
      <c r="AA44" s="136">
        <v>0</v>
      </c>
      <c r="AB44" s="103">
        <v>22.02</v>
      </c>
      <c r="AC44" s="3"/>
      <c r="AD44" s="173">
        <v>307674990</v>
      </c>
      <c r="AE44" s="136">
        <v>186498080</v>
      </c>
      <c r="AF44" s="136">
        <v>0</v>
      </c>
      <c r="AG44" s="100">
        <v>60.62</v>
      </c>
      <c r="AH44" s="100">
        <v>96.89</v>
      </c>
      <c r="AI44" s="100">
        <v>96.1</v>
      </c>
      <c r="AJ44" s="102" t="s">
        <v>28</v>
      </c>
      <c r="AK44" s="3"/>
      <c r="AL44" s="12" t="s">
        <v>28</v>
      </c>
      <c r="AM44" s="136">
        <v>25633662061</v>
      </c>
      <c r="AN44" s="136">
        <v>24180632684</v>
      </c>
      <c r="AO44" s="136">
        <v>667800</v>
      </c>
      <c r="AP44" s="100">
        <v>94.33</v>
      </c>
      <c r="AQ44" s="136">
        <v>7110030599</v>
      </c>
      <c r="AR44" s="136">
        <v>1405699803</v>
      </c>
      <c r="AS44" s="136">
        <v>1376900</v>
      </c>
      <c r="AT44" s="103">
        <v>19.77</v>
      </c>
      <c r="AU44" s="3"/>
      <c r="AV44" s="173">
        <v>32743692660</v>
      </c>
      <c r="AW44" s="136">
        <v>25586332487</v>
      </c>
      <c r="AX44" s="136">
        <v>2044700</v>
      </c>
      <c r="AY44" s="100">
        <v>78.150000000000006</v>
      </c>
      <c r="AZ44" s="100">
        <v>93.37</v>
      </c>
      <c r="BA44" s="100">
        <v>93.77</v>
      </c>
      <c r="BB44" s="102" t="s">
        <v>28</v>
      </c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12" t="s">
        <v>195</v>
      </c>
      <c r="BX44" s="174">
        <v>25633662061</v>
      </c>
      <c r="BY44" s="136">
        <v>172843</v>
      </c>
      <c r="BZ44" s="136">
        <v>278707</v>
      </c>
      <c r="CA44" s="136">
        <v>148306</v>
      </c>
      <c r="CB44" s="136">
        <v>91974</v>
      </c>
      <c r="CC44" s="136">
        <v>92056</v>
      </c>
      <c r="CD44" s="137">
        <v>80503</v>
      </c>
    </row>
  </sheetData>
  <mergeCells count="23">
    <mergeCell ref="BD6:BD7"/>
    <mergeCell ref="BI6:BI7"/>
    <mergeCell ref="BN6:BN7"/>
    <mergeCell ref="BT6:BT7"/>
    <mergeCell ref="BU6:BU7"/>
    <mergeCell ref="AW6:AW7"/>
    <mergeCell ref="U6:U7"/>
    <mergeCell ref="V6:V7"/>
    <mergeCell ref="Y6:Y7"/>
    <mergeCell ref="Z6:Z7"/>
    <mergeCell ref="AD6:AD7"/>
    <mergeCell ref="AE6:AE7"/>
    <mergeCell ref="AM6:AM7"/>
    <mergeCell ref="AN6:AN7"/>
    <mergeCell ref="AQ6:AQ7"/>
    <mergeCell ref="AR6:AR7"/>
    <mergeCell ref="AV6:AV7"/>
    <mergeCell ref="M6:M7"/>
    <mergeCell ref="C6:C7"/>
    <mergeCell ref="D6:D7"/>
    <mergeCell ref="G6:G7"/>
    <mergeCell ref="H6:H7"/>
    <mergeCell ref="L6:L7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81" firstPageNumber="54" orientation="portrait" useFirstPageNumber="1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第６表_経理状況</vt:lpstr>
      <vt:lpstr>第７表_科目別収支状況（県）</vt:lpstr>
      <vt:lpstr>第８表_賦課徴収状況</vt:lpstr>
      <vt:lpstr>第６表_経理状況!Print_Area</vt:lpstr>
      <vt:lpstr>'第７表_科目別収支状況（県）'!Print_Area</vt:lpstr>
      <vt:lpstr>第８表_賦課徴収状況!Print_Area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4501057e</dc:creator>
  <cp:lastModifiedBy>上池 英樹</cp:lastModifiedBy>
  <cp:lastPrinted>2020-05-26T09:13:15Z</cp:lastPrinted>
  <dcterms:created xsi:type="dcterms:W3CDTF">2013-03-14T06:54:34Z</dcterms:created>
  <dcterms:modified xsi:type="dcterms:W3CDTF">2020-06-03T06:48:34Z</dcterms:modified>
</cp:coreProperties>
</file>